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L:\1 - CORPORATE TAX\TENROX\CONCUR\Concur Report International Billing Expense Allocation\Daily\2020\"/>
    </mc:Choice>
  </mc:AlternateContent>
  <xr:revisionPtr revIDLastSave="0" documentId="13_ncr:1_{DBCFE5EC-49F5-4A12-938F-93F7D7B8871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ivot Table" sheetId="2" r:id="rId1"/>
    <sheet name="Sheet2" sheetId="5" r:id="rId2"/>
    <sheet name="Pivot Table (Travel)" sheetId="3" r:id="rId3"/>
    <sheet name="Report(org)" sheetId="1" r:id="rId4"/>
    <sheet name="lookup" sheetId="4" r:id="rId5"/>
  </sheets>
  <definedNames>
    <definedName name="_xlnm._FilterDatabase" localSheetId="4" hidden="1">lookup!$G$3:$K$224</definedName>
    <definedName name="_xlnm._FilterDatabase" localSheetId="0" hidden="1">'Pivot Table'!$R$4:$W$329</definedName>
    <definedName name="_xlnm._FilterDatabase" localSheetId="3" hidden="1">'Report(org)'!$A$2:$AH$382</definedName>
    <definedName name="ClientID">OFFSET(lookup!$H$4,,,COUNTA(lookup!$H:$H)+4,1)</definedName>
    <definedName name="ClientName">OFFSET(lookup!$G$4,,,COUNTA(lookup!$G:$G)+4,1)</definedName>
    <definedName name="data">OFFSET('Report(org)'!$A$2,,,COUNTA('Report(org)'!$A:$A),COUNTA('Report(org)'!$2:$2))</definedName>
    <definedName name="Desc">OFFSET(lookup!$K$4,,,COUNTA(lookup!$K:$K)+4,1)</definedName>
    <definedName name="IST">lookup!$A$28:$A$37</definedName>
    <definedName name="ISTBL">lookup!$C$28:$C$35</definedName>
    <definedName name="Proid">OFFSET(lookup!$I$4,,,COUNTA(lookup!$I:$I)+4,1)</definedName>
    <definedName name="ProName">OFFSET(lookup!$J$4,,,COUNTA(lookup!$J:$J)+4,1)</definedName>
    <definedName name="Special">lookup!$B$25:$B$27</definedName>
    <definedName name="specialid">lookup!$I$4:$I$27</definedName>
    <definedName name="specialpro">lookup!$C$25:$C$35</definedName>
    <definedName name="Tenroxclient">OFFSET('Report(org)'!#REF!,,,COUNTA('Report(org)'!$R:$R),1)</definedName>
    <definedName name="TenroxOP">OFFSET('Report(org)'!#REF!,,,COUNTA('Report(org)'!$S:$S),1)</definedName>
    <definedName name="TenroxproID">OFFSET('Report(org)'!#REF!,,,COUNTA('Report(org)'!$Q:$Q),1)</definedName>
  </definedNames>
  <calcPr calcId="191029"/>
  <pivotCaches>
    <pivotCache cacheId="0" r:id="rId6"/>
    <pivotCache cacheId="12" r:id="rId7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5" i="1" l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4" i="1" l="1"/>
  <c r="W6" i="2" l="1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5" i="2"/>
  <c r="V6" i="2" l="1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5" i="2"/>
  <c r="R6" i="2" l="1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5" i="2"/>
  <c r="L14" i="4" l="1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6" i="4"/>
  <c r="L7" i="4"/>
  <c r="L8" i="4"/>
  <c r="L9" i="4"/>
  <c r="L10" i="4"/>
  <c r="L11" i="4"/>
  <c r="L12" i="4"/>
  <c r="L13" i="4"/>
  <c r="P164" i="2" l="1"/>
  <c r="S164" i="2"/>
  <c r="N164" i="2" s="1"/>
  <c r="T164" i="2"/>
  <c r="O164" i="2" s="1"/>
  <c r="U164" i="2"/>
  <c r="M164" i="2" s="1"/>
  <c r="P165" i="2"/>
  <c r="S165" i="2"/>
  <c r="N165" i="2" s="1"/>
  <c r="T165" i="2"/>
  <c r="O165" i="2" s="1"/>
  <c r="U165" i="2"/>
  <c r="M165" i="2" s="1"/>
  <c r="P166" i="2"/>
  <c r="S166" i="2"/>
  <c r="N166" i="2" s="1"/>
  <c r="T166" i="2"/>
  <c r="O166" i="2" s="1"/>
  <c r="U166" i="2"/>
  <c r="M166" i="2" s="1"/>
  <c r="P167" i="2"/>
  <c r="S167" i="2"/>
  <c r="N167" i="2" s="1"/>
  <c r="T167" i="2"/>
  <c r="O167" i="2" s="1"/>
  <c r="U167" i="2"/>
  <c r="M167" i="2" s="1"/>
  <c r="P168" i="2"/>
  <c r="S168" i="2"/>
  <c r="N168" i="2" s="1"/>
  <c r="T168" i="2"/>
  <c r="O168" i="2" s="1"/>
  <c r="U168" i="2"/>
  <c r="M168" i="2" s="1"/>
  <c r="P169" i="2"/>
  <c r="S169" i="2"/>
  <c r="N169" i="2" s="1"/>
  <c r="T169" i="2"/>
  <c r="O169" i="2" s="1"/>
  <c r="U169" i="2"/>
  <c r="M169" i="2" s="1"/>
  <c r="P170" i="2"/>
  <c r="S170" i="2"/>
  <c r="N170" i="2" s="1"/>
  <c r="T170" i="2"/>
  <c r="O170" i="2" s="1"/>
  <c r="U170" i="2"/>
  <c r="M170" i="2" s="1"/>
  <c r="P171" i="2"/>
  <c r="S171" i="2"/>
  <c r="N171" i="2" s="1"/>
  <c r="T171" i="2"/>
  <c r="O171" i="2" s="1"/>
  <c r="U171" i="2"/>
  <c r="M171" i="2" s="1"/>
  <c r="P172" i="2"/>
  <c r="S172" i="2"/>
  <c r="N172" i="2" s="1"/>
  <c r="T172" i="2"/>
  <c r="O172" i="2" s="1"/>
  <c r="U172" i="2"/>
  <c r="M172" i="2" s="1"/>
  <c r="P173" i="2"/>
  <c r="S173" i="2"/>
  <c r="N173" i="2" s="1"/>
  <c r="T173" i="2"/>
  <c r="O173" i="2" s="1"/>
  <c r="U173" i="2"/>
  <c r="M173" i="2" s="1"/>
  <c r="P174" i="2"/>
  <c r="S174" i="2"/>
  <c r="N174" i="2" s="1"/>
  <c r="T174" i="2"/>
  <c r="O174" i="2" s="1"/>
  <c r="U174" i="2"/>
  <c r="M174" i="2" s="1"/>
  <c r="P175" i="2"/>
  <c r="S175" i="2"/>
  <c r="N175" i="2" s="1"/>
  <c r="T175" i="2"/>
  <c r="O175" i="2" s="1"/>
  <c r="U175" i="2"/>
  <c r="M175" i="2" s="1"/>
  <c r="P176" i="2"/>
  <c r="S176" i="2"/>
  <c r="N176" i="2" s="1"/>
  <c r="T176" i="2"/>
  <c r="O176" i="2" s="1"/>
  <c r="U176" i="2"/>
  <c r="M176" i="2" s="1"/>
  <c r="P177" i="2"/>
  <c r="S177" i="2"/>
  <c r="N177" i="2" s="1"/>
  <c r="T177" i="2"/>
  <c r="O177" i="2" s="1"/>
  <c r="U177" i="2"/>
  <c r="M177" i="2" s="1"/>
  <c r="P178" i="2"/>
  <c r="S178" i="2"/>
  <c r="N178" i="2" s="1"/>
  <c r="T178" i="2"/>
  <c r="O178" i="2" s="1"/>
  <c r="U178" i="2"/>
  <c r="M178" i="2" s="1"/>
  <c r="P179" i="2"/>
  <c r="S179" i="2"/>
  <c r="N179" i="2" s="1"/>
  <c r="T179" i="2"/>
  <c r="O179" i="2" s="1"/>
  <c r="U179" i="2"/>
  <c r="M179" i="2" s="1"/>
  <c r="P180" i="2"/>
  <c r="S180" i="2"/>
  <c r="N180" i="2" s="1"/>
  <c r="T180" i="2"/>
  <c r="O180" i="2" s="1"/>
  <c r="U180" i="2"/>
  <c r="M180" i="2" s="1"/>
  <c r="P181" i="2"/>
  <c r="S181" i="2"/>
  <c r="N181" i="2" s="1"/>
  <c r="T181" i="2"/>
  <c r="O181" i="2" s="1"/>
  <c r="U181" i="2"/>
  <c r="M181" i="2" s="1"/>
  <c r="P182" i="2"/>
  <c r="S182" i="2"/>
  <c r="N182" i="2" s="1"/>
  <c r="T182" i="2"/>
  <c r="O182" i="2" s="1"/>
  <c r="U182" i="2"/>
  <c r="M182" i="2" s="1"/>
  <c r="P183" i="2"/>
  <c r="S183" i="2"/>
  <c r="N183" i="2" s="1"/>
  <c r="T183" i="2"/>
  <c r="O183" i="2" s="1"/>
  <c r="U183" i="2"/>
  <c r="M183" i="2" s="1"/>
  <c r="P184" i="2"/>
  <c r="S184" i="2"/>
  <c r="N184" i="2" s="1"/>
  <c r="T184" i="2"/>
  <c r="O184" i="2" s="1"/>
  <c r="U184" i="2"/>
  <c r="M184" i="2" s="1"/>
  <c r="P185" i="2"/>
  <c r="S185" i="2"/>
  <c r="N185" i="2" s="1"/>
  <c r="T185" i="2"/>
  <c r="O185" i="2" s="1"/>
  <c r="U185" i="2"/>
  <c r="M185" i="2" s="1"/>
  <c r="P186" i="2"/>
  <c r="S186" i="2"/>
  <c r="N186" i="2" s="1"/>
  <c r="T186" i="2"/>
  <c r="O186" i="2" s="1"/>
  <c r="U186" i="2"/>
  <c r="M186" i="2" s="1"/>
  <c r="P187" i="2"/>
  <c r="S187" i="2"/>
  <c r="N187" i="2" s="1"/>
  <c r="T187" i="2"/>
  <c r="O187" i="2" s="1"/>
  <c r="U187" i="2"/>
  <c r="M187" i="2" s="1"/>
  <c r="P188" i="2"/>
  <c r="S188" i="2"/>
  <c r="N188" i="2" s="1"/>
  <c r="T188" i="2"/>
  <c r="O188" i="2" s="1"/>
  <c r="U188" i="2"/>
  <c r="M188" i="2" s="1"/>
  <c r="P189" i="2"/>
  <c r="S189" i="2"/>
  <c r="N189" i="2" s="1"/>
  <c r="T189" i="2"/>
  <c r="O189" i="2" s="1"/>
  <c r="U189" i="2"/>
  <c r="M189" i="2" s="1"/>
  <c r="P190" i="2"/>
  <c r="S190" i="2"/>
  <c r="N190" i="2" s="1"/>
  <c r="T190" i="2"/>
  <c r="O190" i="2" s="1"/>
  <c r="U190" i="2"/>
  <c r="M190" i="2" s="1"/>
  <c r="P191" i="2"/>
  <c r="S191" i="2"/>
  <c r="N191" i="2" s="1"/>
  <c r="T191" i="2"/>
  <c r="O191" i="2" s="1"/>
  <c r="U191" i="2"/>
  <c r="M191" i="2" s="1"/>
  <c r="P192" i="2"/>
  <c r="S192" i="2"/>
  <c r="N192" i="2" s="1"/>
  <c r="T192" i="2"/>
  <c r="O192" i="2" s="1"/>
  <c r="U192" i="2"/>
  <c r="M192" i="2" s="1"/>
  <c r="P193" i="2"/>
  <c r="S193" i="2"/>
  <c r="N193" i="2" s="1"/>
  <c r="T193" i="2"/>
  <c r="O193" i="2" s="1"/>
  <c r="U193" i="2"/>
  <c r="M193" i="2" s="1"/>
  <c r="P194" i="2"/>
  <c r="S194" i="2"/>
  <c r="N194" i="2" s="1"/>
  <c r="T194" i="2"/>
  <c r="O194" i="2" s="1"/>
  <c r="U194" i="2"/>
  <c r="M194" i="2" s="1"/>
  <c r="P195" i="2"/>
  <c r="S195" i="2"/>
  <c r="N195" i="2" s="1"/>
  <c r="T195" i="2"/>
  <c r="O195" i="2" s="1"/>
  <c r="U195" i="2"/>
  <c r="M195" i="2" s="1"/>
  <c r="P196" i="2"/>
  <c r="S196" i="2"/>
  <c r="N196" i="2" s="1"/>
  <c r="T196" i="2"/>
  <c r="O196" i="2" s="1"/>
  <c r="U196" i="2"/>
  <c r="M196" i="2" s="1"/>
  <c r="P197" i="2"/>
  <c r="S197" i="2"/>
  <c r="N197" i="2" s="1"/>
  <c r="T197" i="2"/>
  <c r="O197" i="2" s="1"/>
  <c r="U197" i="2"/>
  <c r="M197" i="2" s="1"/>
  <c r="P198" i="2"/>
  <c r="S198" i="2"/>
  <c r="N198" i="2" s="1"/>
  <c r="T198" i="2"/>
  <c r="O198" i="2" s="1"/>
  <c r="U198" i="2"/>
  <c r="M198" i="2" s="1"/>
  <c r="P199" i="2"/>
  <c r="S199" i="2"/>
  <c r="N199" i="2" s="1"/>
  <c r="T199" i="2"/>
  <c r="O199" i="2" s="1"/>
  <c r="U199" i="2"/>
  <c r="M199" i="2" s="1"/>
  <c r="P200" i="2"/>
  <c r="S200" i="2"/>
  <c r="N200" i="2" s="1"/>
  <c r="T200" i="2"/>
  <c r="O200" i="2" s="1"/>
  <c r="U200" i="2"/>
  <c r="M200" i="2" s="1"/>
  <c r="P201" i="2"/>
  <c r="S201" i="2"/>
  <c r="N201" i="2" s="1"/>
  <c r="T201" i="2"/>
  <c r="O201" i="2" s="1"/>
  <c r="U201" i="2"/>
  <c r="M201" i="2" s="1"/>
  <c r="P202" i="2"/>
  <c r="S202" i="2"/>
  <c r="N202" i="2" s="1"/>
  <c r="T202" i="2"/>
  <c r="O202" i="2" s="1"/>
  <c r="U202" i="2"/>
  <c r="M202" i="2" s="1"/>
  <c r="P203" i="2"/>
  <c r="S203" i="2"/>
  <c r="N203" i="2" s="1"/>
  <c r="T203" i="2"/>
  <c r="O203" i="2" s="1"/>
  <c r="U203" i="2"/>
  <c r="M203" i="2" s="1"/>
  <c r="P204" i="2"/>
  <c r="S204" i="2"/>
  <c r="N204" i="2" s="1"/>
  <c r="T204" i="2"/>
  <c r="O204" i="2" s="1"/>
  <c r="U204" i="2"/>
  <c r="M204" i="2" s="1"/>
  <c r="P205" i="2"/>
  <c r="S205" i="2"/>
  <c r="N205" i="2" s="1"/>
  <c r="T205" i="2"/>
  <c r="O205" i="2" s="1"/>
  <c r="U205" i="2"/>
  <c r="M205" i="2" s="1"/>
  <c r="P206" i="2"/>
  <c r="S206" i="2"/>
  <c r="N206" i="2" s="1"/>
  <c r="T206" i="2"/>
  <c r="O206" i="2" s="1"/>
  <c r="U206" i="2"/>
  <c r="M206" i="2" s="1"/>
  <c r="P207" i="2"/>
  <c r="S207" i="2"/>
  <c r="N207" i="2" s="1"/>
  <c r="T207" i="2"/>
  <c r="O207" i="2" s="1"/>
  <c r="U207" i="2"/>
  <c r="M207" i="2" s="1"/>
  <c r="P208" i="2"/>
  <c r="S208" i="2"/>
  <c r="N208" i="2" s="1"/>
  <c r="T208" i="2"/>
  <c r="O208" i="2" s="1"/>
  <c r="U208" i="2"/>
  <c r="M208" i="2" s="1"/>
  <c r="P209" i="2"/>
  <c r="S209" i="2"/>
  <c r="N209" i="2" s="1"/>
  <c r="T209" i="2"/>
  <c r="O209" i="2" s="1"/>
  <c r="U209" i="2"/>
  <c r="M209" i="2" s="1"/>
  <c r="P210" i="2"/>
  <c r="S210" i="2"/>
  <c r="N210" i="2" s="1"/>
  <c r="T210" i="2"/>
  <c r="O210" i="2" s="1"/>
  <c r="U210" i="2"/>
  <c r="M210" i="2" s="1"/>
  <c r="P211" i="2"/>
  <c r="S211" i="2"/>
  <c r="N211" i="2" s="1"/>
  <c r="T211" i="2"/>
  <c r="O211" i="2" s="1"/>
  <c r="U211" i="2"/>
  <c r="M211" i="2" s="1"/>
  <c r="P212" i="2"/>
  <c r="S212" i="2"/>
  <c r="N212" i="2" s="1"/>
  <c r="T212" i="2"/>
  <c r="O212" i="2" s="1"/>
  <c r="U212" i="2"/>
  <c r="M212" i="2" s="1"/>
  <c r="P213" i="2"/>
  <c r="S213" i="2"/>
  <c r="N213" i="2" s="1"/>
  <c r="T213" i="2"/>
  <c r="O213" i="2" s="1"/>
  <c r="U213" i="2"/>
  <c r="M213" i="2" s="1"/>
  <c r="P214" i="2"/>
  <c r="S214" i="2"/>
  <c r="N214" i="2" s="1"/>
  <c r="T214" i="2"/>
  <c r="O214" i="2" s="1"/>
  <c r="U214" i="2"/>
  <c r="M214" i="2" s="1"/>
  <c r="P215" i="2"/>
  <c r="S215" i="2"/>
  <c r="N215" i="2" s="1"/>
  <c r="T215" i="2"/>
  <c r="O215" i="2" s="1"/>
  <c r="U215" i="2"/>
  <c r="M215" i="2" s="1"/>
  <c r="P216" i="2"/>
  <c r="S216" i="2"/>
  <c r="N216" i="2" s="1"/>
  <c r="T216" i="2"/>
  <c r="O216" i="2" s="1"/>
  <c r="U216" i="2"/>
  <c r="M216" i="2" s="1"/>
  <c r="P217" i="2"/>
  <c r="S217" i="2"/>
  <c r="N217" i="2" s="1"/>
  <c r="T217" i="2"/>
  <c r="O217" i="2" s="1"/>
  <c r="U217" i="2"/>
  <c r="M217" i="2" s="1"/>
  <c r="P218" i="2"/>
  <c r="S218" i="2"/>
  <c r="N218" i="2" s="1"/>
  <c r="T218" i="2"/>
  <c r="O218" i="2" s="1"/>
  <c r="U218" i="2"/>
  <c r="M218" i="2" s="1"/>
  <c r="P219" i="2"/>
  <c r="S219" i="2"/>
  <c r="N219" i="2" s="1"/>
  <c r="T219" i="2"/>
  <c r="O219" i="2" s="1"/>
  <c r="U219" i="2"/>
  <c r="M219" i="2" s="1"/>
  <c r="P220" i="2"/>
  <c r="S220" i="2"/>
  <c r="N220" i="2" s="1"/>
  <c r="T220" i="2"/>
  <c r="O220" i="2" s="1"/>
  <c r="U220" i="2"/>
  <c r="M220" i="2" s="1"/>
  <c r="P221" i="2"/>
  <c r="S221" i="2"/>
  <c r="N221" i="2" s="1"/>
  <c r="T221" i="2"/>
  <c r="O221" i="2" s="1"/>
  <c r="U221" i="2"/>
  <c r="M221" i="2" s="1"/>
  <c r="P222" i="2"/>
  <c r="S222" i="2"/>
  <c r="N222" i="2" s="1"/>
  <c r="T222" i="2"/>
  <c r="O222" i="2" s="1"/>
  <c r="U222" i="2"/>
  <c r="M222" i="2" s="1"/>
  <c r="P223" i="2"/>
  <c r="S223" i="2"/>
  <c r="N223" i="2" s="1"/>
  <c r="T223" i="2"/>
  <c r="O223" i="2" s="1"/>
  <c r="U223" i="2"/>
  <c r="M223" i="2" s="1"/>
  <c r="P224" i="2"/>
  <c r="S224" i="2"/>
  <c r="N224" i="2" s="1"/>
  <c r="T224" i="2"/>
  <c r="O224" i="2" s="1"/>
  <c r="U224" i="2"/>
  <c r="M224" i="2" s="1"/>
  <c r="P225" i="2"/>
  <c r="S225" i="2"/>
  <c r="N225" i="2" s="1"/>
  <c r="T225" i="2"/>
  <c r="O225" i="2" s="1"/>
  <c r="U225" i="2"/>
  <c r="M225" i="2" s="1"/>
  <c r="P226" i="2"/>
  <c r="S226" i="2"/>
  <c r="N226" i="2" s="1"/>
  <c r="T226" i="2"/>
  <c r="O226" i="2" s="1"/>
  <c r="U226" i="2"/>
  <c r="M226" i="2" s="1"/>
  <c r="P227" i="2"/>
  <c r="S227" i="2"/>
  <c r="N227" i="2" s="1"/>
  <c r="T227" i="2"/>
  <c r="O227" i="2" s="1"/>
  <c r="U227" i="2"/>
  <c r="M227" i="2" s="1"/>
  <c r="P228" i="2"/>
  <c r="S228" i="2"/>
  <c r="N228" i="2" s="1"/>
  <c r="T228" i="2"/>
  <c r="O228" i="2" s="1"/>
  <c r="U228" i="2"/>
  <c r="M228" i="2" s="1"/>
  <c r="P229" i="2"/>
  <c r="S229" i="2"/>
  <c r="N229" i="2" s="1"/>
  <c r="T229" i="2"/>
  <c r="O229" i="2" s="1"/>
  <c r="U229" i="2"/>
  <c r="M229" i="2" s="1"/>
  <c r="P230" i="2"/>
  <c r="S230" i="2"/>
  <c r="N230" i="2" s="1"/>
  <c r="T230" i="2"/>
  <c r="O230" i="2" s="1"/>
  <c r="U230" i="2"/>
  <c r="M230" i="2" s="1"/>
  <c r="P231" i="2"/>
  <c r="S231" i="2"/>
  <c r="N231" i="2" s="1"/>
  <c r="T231" i="2"/>
  <c r="O231" i="2" s="1"/>
  <c r="U231" i="2"/>
  <c r="M231" i="2" s="1"/>
  <c r="P232" i="2"/>
  <c r="S232" i="2"/>
  <c r="N232" i="2" s="1"/>
  <c r="T232" i="2"/>
  <c r="O232" i="2" s="1"/>
  <c r="U232" i="2"/>
  <c r="M232" i="2" s="1"/>
  <c r="P233" i="2"/>
  <c r="S233" i="2"/>
  <c r="N233" i="2" s="1"/>
  <c r="T233" i="2"/>
  <c r="O233" i="2" s="1"/>
  <c r="U233" i="2"/>
  <c r="M233" i="2" s="1"/>
  <c r="P234" i="2"/>
  <c r="S234" i="2"/>
  <c r="N234" i="2" s="1"/>
  <c r="T234" i="2"/>
  <c r="O234" i="2" s="1"/>
  <c r="U234" i="2"/>
  <c r="M234" i="2" s="1"/>
  <c r="P235" i="2"/>
  <c r="S235" i="2"/>
  <c r="N235" i="2" s="1"/>
  <c r="T235" i="2"/>
  <c r="O235" i="2" s="1"/>
  <c r="U235" i="2"/>
  <c r="M235" i="2" s="1"/>
  <c r="P236" i="2"/>
  <c r="S236" i="2"/>
  <c r="N236" i="2" s="1"/>
  <c r="T236" i="2"/>
  <c r="O236" i="2" s="1"/>
  <c r="U236" i="2"/>
  <c r="M236" i="2" s="1"/>
  <c r="P237" i="2"/>
  <c r="S237" i="2"/>
  <c r="N237" i="2" s="1"/>
  <c r="T237" i="2"/>
  <c r="O237" i="2" s="1"/>
  <c r="U237" i="2"/>
  <c r="M237" i="2" s="1"/>
  <c r="P238" i="2"/>
  <c r="S238" i="2"/>
  <c r="N238" i="2" s="1"/>
  <c r="T238" i="2"/>
  <c r="O238" i="2" s="1"/>
  <c r="U238" i="2"/>
  <c r="M238" i="2" s="1"/>
  <c r="P239" i="2"/>
  <c r="S239" i="2"/>
  <c r="N239" i="2" s="1"/>
  <c r="T239" i="2"/>
  <c r="O239" i="2" s="1"/>
  <c r="U239" i="2"/>
  <c r="M239" i="2" s="1"/>
  <c r="P240" i="2"/>
  <c r="S240" i="2"/>
  <c r="N240" i="2" s="1"/>
  <c r="T240" i="2"/>
  <c r="O240" i="2" s="1"/>
  <c r="U240" i="2"/>
  <c r="M240" i="2" s="1"/>
  <c r="P241" i="2"/>
  <c r="S241" i="2"/>
  <c r="N241" i="2" s="1"/>
  <c r="T241" i="2"/>
  <c r="O241" i="2" s="1"/>
  <c r="U241" i="2"/>
  <c r="M241" i="2" s="1"/>
  <c r="P242" i="2"/>
  <c r="S242" i="2"/>
  <c r="N242" i="2" s="1"/>
  <c r="T242" i="2"/>
  <c r="O242" i="2" s="1"/>
  <c r="U242" i="2"/>
  <c r="M242" i="2" s="1"/>
  <c r="P243" i="2"/>
  <c r="S243" i="2"/>
  <c r="N243" i="2" s="1"/>
  <c r="T243" i="2"/>
  <c r="O243" i="2" s="1"/>
  <c r="U243" i="2"/>
  <c r="M243" i="2" s="1"/>
  <c r="P244" i="2"/>
  <c r="S244" i="2"/>
  <c r="N244" i="2" s="1"/>
  <c r="T244" i="2"/>
  <c r="O244" i="2" s="1"/>
  <c r="U244" i="2"/>
  <c r="M244" i="2" s="1"/>
  <c r="P245" i="2"/>
  <c r="S245" i="2"/>
  <c r="N245" i="2" s="1"/>
  <c r="T245" i="2"/>
  <c r="O245" i="2" s="1"/>
  <c r="U245" i="2"/>
  <c r="M245" i="2" s="1"/>
  <c r="P246" i="2"/>
  <c r="S246" i="2"/>
  <c r="N246" i="2" s="1"/>
  <c r="T246" i="2"/>
  <c r="O246" i="2" s="1"/>
  <c r="U246" i="2"/>
  <c r="M246" i="2" s="1"/>
  <c r="P247" i="2"/>
  <c r="S247" i="2"/>
  <c r="N247" i="2" s="1"/>
  <c r="T247" i="2"/>
  <c r="O247" i="2" s="1"/>
  <c r="U247" i="2"/>
  <c r="M247" i="2" s="1"/>
  <c r="P248" i="2"/>
  <c r="S248" i="2"/>
  <c r="N248" i="2" s="1"/>
  <c r="T248" i="2"/>
  <c r="O248" i="2" s="1"/>
  <c r="U248" i="2"/>
  <c r="M248" i="2" s="1"/>
  <c r="P249" i="2"/>
  <c r="S249" i="2"/>
  <c r="N249" i="2" s="1"/>
  <c r="T249" i="2"/>
  <c r="O249" i="2" s="1"/>
  <c r="U249" i="2"/>
  <c r="M249" i="2" s="1"/>
  <c r="P250" i="2"/>
  <c r="S250" i="2"/>
  <c r="N250" i="2" s="1"/>
  <c r="T250" i="2"/>
  <c r="O250" i="2" s="1"/>
  <c r="U250" i="2"/>
  <c r="M250" i="2" s="1"/>
  <c r="P251" i="2"/>
  <c r="S251" i="2"/>
  <c r="N251" i="2" s="1"/>
  <c r="T251" i="2"/>
  <c r="O251" i="2" s="1"/>
  <c r="U251" i="2"/>
  <c r="M251" i="2" s="1"/>
  <c r="P252" i="2"/>
  <c r="S252" i="2"/>
  <c r="N252" i="2" s="1"/>
  <c r="T252" i="2"/>
  <c r="O252" i="2" s="1"/>
  <c r="U252" i="2"/>
  <c r="M252" i="2" s="1"/>
  <c r="P253" i="2"/>
  <c r="S253" i="2"/>
  <c r="N253" i="2" s="1"/>
  <c r="T253" i="2"/>
  <c r="O253" i="2" s="1"/>
  <c r="U253" i="2"/>
  <c r="M253" i="2" s="1"/>
  <c r="P254" i="2"/>
  <c r="S254" i="2"/>
  <c r="N254" i="2" s="1"/>
  <c r="T254" i="2"/>
  <c r="O254" i="2" s="1"/>
  <c r="U254" i="2"/>
  <c r="M254" i="2" s="1"/>
  <c r="P255" i="2"/>
  <c r="S255" i="2"/>
  <c r="N255" i="2" s="1"/>
  <c r="T255" i="2"/>
  <c r="O255" i="2" s="1"/>
  <c r="U255" i="2"/>
  <c r="M255" i="2" s="1"/>
  <c r="P256" i="2"/>
  <c r="S256" i="2"/>
  <c r="N256" i="2" s="1"/>
  <c r="T256" i="2"/>
  <c r="O256" i="2" s="1"/>
  <c r="U256" i="2"/>
  <c r="M256" i="2" s="1"/>
  <c r="P257" i="2"/>
  <c r="S257" i="2"/>
  <c r="N257" i="2" s="1"/>
  <c r="T257" i="2"/>
  <c r="O257" i="2" s="1"/>
  <c r="U257" i="2"/>
  <c r="M257" i="2" s="1"/>
  <c r="P258" i="2"/>
  <c r="S258" i="2"/>
  <c r="N258" i="2" s="1"/>
  <c r="T258" i="2"/>
  <c r="O258" i="2" s="1"/>
  <c r="U258" i="2"/>
  <c r="M258" i="2" s="1"/>
  <c r="P259" i="2"/>
  <c r="S259" i="2"/>
  <c r="N259" i="2" s="1"/>
  <c r="T259" i="2"/>
  <c r="O259" i="2" s="1"/>
  <c r="U259" i="2"/>
  <c r="M259" i="2" s="1"/>
  <c r="P260" i="2"/>
  <c r="S260" i="2"/>
  <c r="N260" i="2" s="1"/>
  <c r="T260" i="2"/>
  <c r="O260" i="2" s="1"/>
  <c r="U260" i="2"/>
  <c r="M260" i="2" s="1"/>
  <c r="P261" i="2"/>
  <c r="S261" i="2"/>
  <c r="N261" i="2" s="1"/>
  <c r="T261" i="2"/>
  <c r="O261" i="2" s="1"/>
  <c r="U261" i="2"/>
  <c r="M261" i="2" s="1"/>
  <c r="P262" i="2"/>
  <c r="S262" i="2"/>
  <c r="N262" i="2" s="1"/>
  <c r="T262" i="2"/>
  <c r="O262" i="2" s="1"/>
  <c r="U262" i="2"/>
  <c r="M262" i="2" s="1"/>
  <c r="P263" i="2"/>
  <c r="S263" i="2"/>
  <c r="N263" i="2" s="1"/>
  <c r="T263" i="2"/>
  <c r="O263" i="2" s="1"/>
  <c r="U263" i="2"/>
  <c r="M263" i="2" s="1"/>
  <c r="P264" i="2"/>
  <c r="S264" i="2"/>
  <c r="N264" i="2" s="1"/>
  <c r="T264" i="2"/>
  <c r="O264" i="2" s="1"/>
  <c r="U264" i="2"/>
  <c r="M264" i="2" s="1"/>
  <c r="P265" i="2"/>
  <c r="S265" i="2"/>
  <c r="N265" i="2" s="1"/>
  <c r="T265" i="2"/>
  <c r="O265" i="2" s="1"/>
  <c r="U265" i="2"/>
  <c r="M265" i="2" s="1"/>
  <c r="P266" i="2"/>
  <c r="S266" i="2"/>
  <c r="N266" i="2" s="1"/>
  <c r="T266" i="2"/>
  <c r="O266" i="2" s="1"/>
  <c r="U266" i="2"/>
  <c r="M266" i="2" s="1"/>
  <c r="P267" i="2"/>
  <c r="S267" i="2"/>
  <c r="N267" i="2" s="1"/>
  <c r="T267" i="2"/>
  <c r="O267" i="2" s="1"/>
  <c r="U267" i="2"/>
  <c r="M267" i="2" s="1"/>
  <c r="P268" i="2"/>
  <c r="S268" i="2"/>
  <c r="N268" i="2" s="1"/>
  <c r="T268" i="2"/>
  <c r="O268" i="2" s="1"/>
  <c r="U268" i="2"/>
  <c r="M268" i="2" s="1"/>
  <c r="P269" i="2"/>
  <c r="S269" i="2"/>
  <c r="N269" i="2" s="1"/>
  <c r="T269" i="2"/>
  <c r="O269" i="2" s="1"/>
  <c r="U269" i="2"/>
  <c r="M269" i="2" s="1"/>
  <c r="P270" i="2"/>
  <c r="S270" i="2"/>
  <c r="N270" i="2" s="1"/>
  <c r="T270" i="2"/>
  <c r="O270" i="2" s="1"/>
  <c r="U270" i="2"/>
  <c r="M270" i="2" s="1"/>
  <c r="P271" i="2"/>
  <c r="S271" i="2"/>
  <c r="N271" i="2" s="1"/>
  <c r="T271" i="2"/>
  <c r="O271" i="2" s="1"/>
  <c r="U271" i="2"/>
  <c r="M271" i="2" s="1"/>
  <c r="P272" i="2"/>
  <c r="S272" i="2"/>
  <c r="N272" i="2" s="1"/>
  <c r="T272" i="2"/>
  <c r="O272" i="2" s="1"/>
  <c r="U272" i="2"/>
  <c r="M272" i="2" s="1"/>
  <c r="P273" i="2"/>
  <c r="S273" i="2"/>
  <c r="N273" i="2" s="1"/>
  <c r="T273" i="2"/>
  <c r="O273" i="2" s="1"/>
  <c r="U273" i="2"/>
  <c r="M273" i="2" s="1"/>
  <c r="P274" i="2"/>
  <c r="S274" i="2"/>
  <c r="N274" i="2" s="1"/>
  <c r="T274" i="2"/>
  <c r="O274" i="2" s="1"/>
  <c r="U274" i="2"/>
  <c r="M274" i="2" s="1"/>
  <c r="P275" i="2"/>
  <c r="S275" i="2"/>
  <c r="N275" i="2" s="1"/>
  <c r="T275" i="2"/>
  <c r="O275" i="2" s="1"/>
  <c r="U275" i="2"/>
  <c r="M275" i="2" s="1"/>
  <c r="P276" i="2"/>
  <c r="S276" i="2"/>
  <c r="N276" i="2" s="1"/>
  <c r="T276" i="2"/>
  <c r="O276" i="2" s="1"/>
  <c r="U276" i="2"/>
  <c r="M276" i="2" s="1"/>
  <c r="P277" i="2"/>
  <c r="S277" i="2"/>
  <c r="N277" i="2" s="1"/>
  <c r="T277" i="2"/>
  <c r="O277" i="2" s="1"/>
  <c r="U277" i="2"/>
  <c r="M277" i="2" s="1"/>
  <c r="P278" i="2"/>
  <c r="S278" i="2"/>
  <c r="N278" i="2" s="1"/>
  <c r="T278" i="2"/>
  <c r="O278" i="2" s="1"/>
  <c r="U278" i="2"/>
  <c r="M278" i="2" s="1"/>
  <c r="P279" i="2"/>
  <c r="S279" i="2"/>
  <c r="N279" i="2" s="1"/>
  <c r="T279" i="2"/>
  <c r="O279" i="2" s="1"/>
  <c r="U279" i="2"/>
  <c r="M279" i="2" s="1"/>
  <c r="P280" i="2"/>
  <c r="S280" i="2"/>
  <c r="N280" i="2" s="1"/>
  <c r="T280" i="2"/>
  <c r="O280" i="2" s="1"/>
  <c r="U280" i="2"/>
  <c r="M280" i="2" s="1"/>
  <c r="P281" i="2"/>
  <c r="S281" i="2"/>
  <c r="N281" i="2" s="1"/>
  <c r="T281" i="2"/>
  <c r="O281" i="2" s="1"/>
  <c r="U281" i="2"/>
  <c r="M281" i="2" s="1"/>
  <c r="P282" i="2"/>
  <c r="S282" i="2"/>
  <c r="N282" i="2" s="1"/>
  <c r="T282" i="2"/>
  <c r="O282" i="2" s="1"/>
  <c r="U282" i="2"/>
  <c r="M282" i="2" s="1"/>
  <c r="P283" i="2"/>
  <c r="S283" i="2"/>
  <c r="N283" i="2" s="1"/>
  <c r="T283" i="2"/>
  <c r="O283" i="2" s="1"/>
  <c r="U283" i="2"/>
  <c r="M283" i="2" s="1"/>
  <c r="P284" i="2"/>
  <c r="S284" i="2"/>
  <c r="N284" i="2" s="1"/>
  <c r="T284" i="2"/>
  <c r="O284" i="2" s="1"/>
  <c r="U284" i="2"/>
  <c r="M284" i="2" s="1"/>
  <c r="S285" i="2"/>
  <c r="T285" i="2"/>
  <c r="U285" i="2"/>
  <c r="R286" i="2"/>
  <c r="S286" i="2"/>
  <c r="T286" i="2"/>
  <c r="U286" i="2"/>
  <c r="V286" i="2"/>
  <c r="W286" i="2"/>
  <c r="R287" i="2"/>
  <c r="S287" i="2"/>
  <c r="T287" i="2"/>
  <c r="U287" i="2"/>
  <c r="V287" i="2"/>
  <c r="W287" i="2"/>
  <c r="R288" i="2"/>
  <c r="S288" i="2"/>
  <c r="T288" i="2"/>
  <c r="U288" i="2"/>
  <c r="V288" i="2"/>
  <c r="W288" i="2"/>
  <c r="R289" i="2"/>
  <c r="S289" i="2"/>
  <c r="T289" i="2"/>
  <c r="U289" i="2"/>
  <c r="V289" i="2"/>
  <c r="W289" i="2"/>
  <c r="R290" i="2"/>
  <c r="S290" i="2"/>
  <c r="T290" i="2"/>
  <c r="U290" i="2"/>
  <c r="V290" i="2"/>
  <c r="W290" i="2"/>
  <c r="R291" i="2"/>
  <c r="S291" i="2"/>
  <c r="T291" i="2"/>
  <c r="U291" i="2"/>
  <c r="V291" i="2"/>
  <c r="W291" i="2"/>
  <c r="R292" i="2"/>
  <c r="S292" i="2"/>
  <c r="T292" i="2"/>
  <c r="U292" i="2"/>
  <c r="V292" i="2"/>
  <c r="W292" i="2"/>
  <c r="R293" i="2"/>
  <c r="S293" i="2"/>
  <c r="T293" i="2"/>
  <c r="U293" i="2"/>
  <c r="V293" i="2"/>
  <c r="W293" i="2"/>
  <c r="R294" i="2"/>
  <c r="S294" i="2"/>
  <c r="T294" i="2"/>
  <c r="U294" i="2"/>
  <c r="V294" i="2"/>
  <c r="W294" i="2"/>
  <c r="R295" i="2"/>
  <c r="S295" i="2"/>
  <c r="T295" i="2"/>
  <c r="U295" i="2"/>
  <c r="V295" i="2"/>
  <c r="W295" i="2"/>
  <c r="R296" i="2"/>
  <c r="S296" i="2"/>
  <c r="T296" i="2"/>
  <c r="U296" i="2"/>
  <c r="V296" i="2"/>
  <c r="W296" i="2"/>
  <c r="R297" i="2"/>
  <c r="S297" i="2"/>
  <c r="T297" i="2"/>
  <c r="U297" i="2"/>
  <c r="V297" i="2"/>
  <c r="W297" i="2"/>
  <c r="R298" i="2"/>
  <c r="S298" i="2"/>
  <c r="T298" i="2"/>
  <c r="U298" i="2"/>
  <c r="V298" i="2"/>
  <c r="W298" i="2"/>
  <c r="R299" i="2"/>
  <c r="S299" i="2"/>
  <c r="T299" i="2"/>
  <c r="U299" i="2"/>
  <c r="V299" i="2"/>
  <c r="W299" i="2"/>
  <c r="R300" i="2"/>
  <c r="S300" i="2"/>
  <c r="T300" i="2"/>
  <c r="U300" i="2"/>
  <c r="V300" i="2"/>
  <c r="W300" i="2"/>
  <c r="R301" i="2"/>
  <c r="S301" i="2"/>
  <c r="T301" i="2"/>
  <c r="U301" i="2"/>
  <c r="V301" i="2"/>
  <c r="W301" i="2"/>
  <c r="R302" i="2"/>
  <c r="S302" i="2"/>
  <c r="T302" i="2"/>
  <c r="U302" i="2"/>
  <c r="V302" i="2"/>
  <c r="W302" i="2"/>
  <c r="R303" i="2"/>
  <c r="S303" i="2"/>
  <c r="T303" i="2"/>
  <c r="U303" i="2"/>
  <c r="V303" i="2"/>
  <c r="W303" i="2"/>
  <c r="R304" i="2"/>
  <c r="S304" i="2"/>
  <c r="T304" i="2"/>
  <c r="U304" i="2"/>
  <c r="V304" i="2"/>
  <c r="W304" i="2"/>
  <c r="R305" i="2"/>
  <c r="S305" i="2"/>
  <c r="T305" i="2"/>
  <c r="U305" i="2"/>
  <c r="V305" i="2"/>
  <c r="W305" i="2"/>
  <c r="R306" i="2"/>
  <c r="S306" i="2"/>
  <c r="T306" i="2"/>
  <c r="U306" i="2"/>
  <c r="V306" i="2"/>
  <c r="W306" i="2"/>
  <c r="R307" i="2"/>
  <c r="S307" i="2"/>
  <c r="T307" i="2"/>
  <c r="U307" i="2"/>
  <c r="V307" i="2"/>
  <c r="W307" i="2"/>
  <c r="R308" i="2"/>
  <c r="S308" i="2"/>
  <c r="T308" i="2"/>
  <c r="U308" i="2"/>
  <c r="V308" i="2"/>
  <c r="W308" i="2"/>
  <c r="R309" i="2"/>
  <c r="S309" i="2"/>
  <c r="T309" i="2"/>
  <c r="U309" i="2"/>
  <c r="V309" i="2"/>
  <c r="W309" i="2"/>
  <c r="R310" i="2"/>
  <c r="S310" i="2"/>
  <c r="T310" i="2"/>
  <c r="U310" i="2"/>
  <c r="V310" i="2"/>
  <c r="W310" i="2"/>
  <c r="R311" i="2"/>
  <c r="S311" i="2"/>
  <c r="T311" i="2"/>
  <c r="U311" i="2"/>
  <c r="V311" i="2"/>
  <c r="W311" i="2"/>
  <c r="R312" i="2"/>
  <c r="S312" i="2"/>
  <c r="T312" i="2"/>
  <c r="U312" i="2"/>
  <c r="V312" i="2"/>
  <c r="W312" i="2"/>
  <c r="R313" i="2"/>
  <c r="S313" i="2"/>
  <c r="T313" i="2"/>
  <c r="U313" i="2"/>
  <c r="V313" i="2"/>
  <c r="W313" i="2"/>
  <c r="R314" i="2"/>
  <c r="S314" i="2"/>
  <c r="T314" i="2"/>
  <c r="U314" i="2"/>
  <c r="V314" i="2"/>
  <c r="W314" i="2"/>
  <c r="R315" i="2"/>
  <c r="S315" i="2"/>
  <c r="T315" i="2"/>
  <c r="U315" i="2"/>
  <c r="V315" i="2"/>
  <c r="W315" i="2"/>
  <c r="R316" i="2"/>
  <c r="S316" i="2"/>
  <c r="T316" i="2"/>
  <c r="U316" i="2"/>
  <c r="V316" i="2"/>
  <c r="W316" i="2"/>
  <c r="R317" i="2"/>
  <c r="S317" i="2"/>
  <c r="T317" i="2"/>
  <c r="U317" i="2"/>
  <c r="V317" i="2"/>
  <c r="W317" i="2"/>
  <c r="R318" i="2"/>
  <c r="S318" i="2"/>
  <c r="T318" i="2"/>
  <c r="U318" i="2"/>
  <c r="V318" i="2"/>
  <c r="W318" i="2"/>
  <c r="R319" i="2"/>
  <c r="S319" i="2"/>
  <c r="T319" i="2"/>
  <c r="U319" i="2"/>
  <c r="V319" i="2"/>
  <c r="W319" i="2"/>
  <c r="R320" i="2"/>
  <c r="S320" i="2"/>
  <c r="T320" i="2"/>
  <c r="U320" i="2"/>
  <c r="V320" i="2"/>
  <c r="W320" i="2"/>
  <c r="R321" i="2"/>
  <c r="S321" i="2"/>
  <c r="T321" i="2"/>
  <c r="U321" i="2"/>
  <c r="V321" i="2"/>
  <c r="W321" i="2"/>
  <c r="R322" i="2"/>
  <c r="S322" i="2"/>
  <c r="T322" i="2"/>
  <c r="U322" i="2"/>
  <c r="V322" i="2"/>
  <c r="W322" i="2"/>
  <c r="R323" i="2"/>
  <c r="S323" i="2"/>
  <c r="T323" i="2"/>
  <c r="U323" i="2"/>
  <c r="V323" i="2"/>
  <c r="W323" i="2"/>
  <c r="R324" i="2"/>
  <c r="S324" i="2"/>
  <c r="T324" i="2"/>
  <c r="U324" i="2"/>
  <c r="V324" i="2"/>
  <c r="W324" i="2"/>
  <c r="R325" i="2"/>
  <c r="S325" i="2"/>
  <c r="T325" i="2"/>
  <c r="U325" i="2"/>
  <c r="V325" i="2"/>
  <c r="W325" i="2"/>
  <c r="R326" i="2"/>
  <c r="S326" i="2"/>
  <c r="T326" i="2"/>
  <c r="U326" i="2"/>
  <c r="V326" i="2"/>
  <c r="W326" i="2"/>
  <c r="R327" i="2"/>
  <c r="S327" i="2"/>
  <c r="T327" i="2"/>
  <c r="U327" i="2"/>
  <c r="V327" i="2"/>
  <c r="W327" i="2"/>
  <c r="R328" i="2"/>
  <c r="S328" i="2"/>
  <c r="T328" i="2"/>
  <c r="U328" i="2"/>
  <c r="V328" i="2"/>
  <c r="W328" i="2"/>
  <c r="R329" i="2"/>
  <c r="S329" i="2"/>
  <c r="T329" i="2"/>
  <c r="U329" i="2"/>
  <c r="V329" i="2"/>
  <c r="W329" i="2"/>
  <c r="P11" i="2" l="1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156" i="2" l="1"/>
  <c r="S156" i="2"/>
  <c r="N156" i="2" s="1"/>
  <c r="T156" i="2"/>
  <c r="O156" i="2" s="1"/>
  <c r="U156" i="2"/>
  <c r="M156" i="2" s="1"/>
  <c r="P157" i="2"/>
  <c r="S157" i="2"/>
  <c r="N157" i="2" s="1"/>
  <c r="T157" i="2"/>
  <c r="O157" i="2" s="1"/>
  <c r="U157" i="2"/>
  <c r="M157" i="2" s="1"/>
  <c r="P158" i="2"/>
  <c r="S158" i="2"/>
  <c r="N158" i="2" s="1"/>
  <c r="T158" i="2"/>
  <c r="O158" i="2" s="1"/>
  <c r="U158" i="2"/>
  <c r="M158" i="2" s="1"/>
  <c r="P159" i="2"/>
  <c r="S159" i="2"/>
  <c r="N159" i="2" s="1"/>
  <c r="T159" i="2"/>
  <c r="O159" i="2" s="1"/>
  <c r="U159" i="2"/>
  <c r="M159" i="2" s="1"/>
  <c r="P160" i="2"/>
  <c r="S160" i="2"/>
  <c r="N160" i="2" s="1"/>
  <c r="T160" i="2"/>
  <c r="O160" i="2" s="1"/>
  <c r="U160" i="2"/>
  <c r="M160" i="2" s="1"/>
  <c r="P161" i="2"/>
  <c r="S161" i="2"/>
  <c r="N161" i="2" s="1"/>
  <c r="T161" i="2"/>
  <c r="O161" i="2" s="1"/>
  <c r="U161" i="2"/>
  <c r="M161" i="2" s="1"/>
  <c r="P162" i="2"/>
  <c r="S162" i="2"/>
  <c r="N162" i="2" s="1"/>
  <c r="T162" i="2"/>
  <c r="O162" i="2" s="1"/>
  <c r="U162" i="2"/>
  <c r="M162" i="2" s="1"/>
  <c r="P163" i="2"/>
  <c r="S163" i="2"/>
  <c r="N163" i="2" s="1"/>
  <c r="T163" i="2"/>
  <c r="O163" i="2" s="1"/>
  <c r="U163" i="2"/>
  <c r="M163" i="2" s="1"/>
  <c r="P91" i="2"/>
  <c r="S91" i="2"/>
  <c r="N91" i="2" s="1"/>
  <c r="T91" i="2"/>
  <c r="O91" i="2" s="1"/>
  <c r="U91" i="2"/>
  <c r="M91" i="2" s="1"/>
  <c r="P92" i="2"/>
  <c r="S92" i="2"/>
  <c r="N92" i="2" s="1"/>
  <c r="T92" i="2"/>
  <c r="O92" i="2" s="1"/>
  <c r="U92" i="2"/>
  <c r="M92" i="2" s="1"/>
  <c r="P93" i="2"/>
  <c r="S93" i="2"/>
  <c r="N93" i="2" s="1"/>
  <c r="T93" i="2"/>
  <c r="O93" i="2" s="1"/>
  <c r="U93" i="2"/>
  <c r="M93" i="2" s="1"/>
  <c r="P94" i="2"/>
  <c r="S94" i="2"/>
  <c r="N94" i="2" s="1"/>
  <c r="T94" i="2"/>
  <c r="O94" i="2" s="1"/>
  <c r="U94" i="2"/>
  <c r="M94" i="2" s="1"/>
  <c r="P95" i="2"/>
  <c r="S95" i="2"/>
  <c r="N95" i="2" s="1"/>
  <c r="T95" i="2"/>
  <c r="O95" i="2" s="1"/>
  <c r="U95" i="2"/>
  <c r="M95" i="2" s="1"/>
  <c r="P96" i="2"/>
  <c r="S96" i="2"/>
  <c r="N96" i="2" s="1"/>
  <c r="T96" i="2"/>
  <c r="O96" i="2" s="1"/>
  <c r="U96" i="2"/>
  <c r="M96" i="2" s="1"/>
  <c r="P97" i="2"/>
  <c r="S97" i="2"/>
  <c r="N97" i="2" s="1"/>
  <c r="T97" i="2"/>
  <c r="O97" i="2" s="1"/>
  <c r="U97" i="2"/>
  <c r="M97" i="2" s="1"/>
  <c r="P98" i="2"/>
  <c r="S98" i="2"/>
  <c r="N98" i="2" s="1"/>
  <c r="T98" i="2"/>
  <c r="O98" i="2" s="1"/>
  <c r="U98" i="2"/>
  <c r="M98" i="2" s="1"/>
  <c r="P99" i="2"/>
  <c r="S99" i="2"/>
  <c r="N99" i="2" s="1"/>
  <c r="T99" i="2"/>
  <c r="O99" i="2" s="1"/>
  <c r="U99" i="2"/>
  <c r="M99" i="2" s="1"/>
  <c r="P100" i="2"/>
  <c r="S100" i="2"/>
  <c r="N100" i="2" s="1"/>
  <c r="T100" i="2"/>
  <c r="O100" i="2" s="1"/>
  <c r="U100" i="2"/>
  <c r="M100" i="2" s="1"/>
  <c r="P101" i="2"/>
  <c r="S101" i="2"/>
  <c r="N101" i="2" s="1"/>
  <c r="T101" i="2"/>
  <c r="O101" i="2" s="1"/>
  <c r="U101" i="2"/>
  <c r="M101" i="2" s="1"/>
  <c r="P102" i="2"/>
  <c r="S102" i="2"/>
  <c r="N102" i="2" s="1"/>
  <c r="T102" i="2"/>
  <c r="O102" i="2" s="1"/>
  <c r="U102" i="2"/>
  <c r="M102" i="2" s="1"/>
  <c r="P103" i="2"/>
  <c r="S103" i="2"/>
  <c r="N103" i="2" s="1"/>
  <c r="T103" i="2"/>
  <c r="O103" i="2" s="1"/>
  <c r="U103" i="2"/>
  <c r="M103" i="2" s="1"/>
  <c r="P104" i="2"/>
  <c r="S104" i="2"/>
  <c r="N104" i="2" s="1"/>
  <c r="T104" i="2"/>
  <c r="O104" i="2" s="1"/>
  <c r="U104" i="2"/>
  <c r="M104" i="2" s="1"/>
  <c r="P105" i="2"/>
  <c r="S105" i="2"/>
  <c r="N105" i="2" s="1"/>
  <c r="T105" i="2"/>
  <c r="O105" i="2" s="1"/>
  <c r="U105" i="2"/>
  <c r="M105" i="2" s="1"/>
  <c r="P106" i="2"/>
  <c r="S106" i="2"/>
  <c r="N106" i="2" s="1"/>
  <c r="T106" i="2"/>
  <c r="O106" i="2" s="1"/>
  <c r="U106" i="2"/>
  <c r="M106" i="2" s="1"/>
  <c r="P107" i="2"/>
  <c r="S107" i="2"/>
  <c r="N107" i="2" s="1"/>
  <c r="T107" i="2"/>
  <c r="O107" i="2" s="1"/>
  <c r="U107" i="2"/>
  <c r="M107" i="2" s="1"/>
  <c r="P108" i="2"/>
  <c r="S108" i="2"/>
  <c r="N108" i="2" s="1"/>
  <c r="T108" i="2"/>
  <c r="O108" i="2" s="1"/>
  <c r="U108" i="2"/>
  <c r="M108" i="2" s="1"/>
  <c r="P109" i="2"/>
  <c r="S109" i="2"/>
  <c r="N109" i="2" s="1"/>
  <c r="T109" i="2"/>
  <c r="O109" i="2" s="1"/>
  <c r="U109" i="2"/>
  <c r="M109" i="2" s="1"/>
  <c r="P110" i="2"/>
  <c r="S110" i="2"/>
  <c r="N110" i="2" s="1"/>
  <c r="T110" i="2"/>
  <c r="O110" i="2" s="1"/>
  <c r="U110" i="2"/>
  <c r="M110" i="2" s="1"/>
  <c r="P111" i="2"/>
  <c r="S111" i="2"/>
  <c r="N111" i="2" s="1"/>
  <c r="T111" i="2"/>
  <c r="O111" i="2" s="1"/>
  <c r="U111" i="2"/>
  <c r="M111" i="2" s="1"/>
  <c r="P112" i="2"/>
  <c r="S112" i="2"/>
  <c r="N112" i="2" s="1"/>
  <c r="T112" i="2"/>
  <c r="O112" i="2" s="1"/>
  <c r="U112" i="2"/>
  <c r="M112" i="2" s="1"/>
  <c r="P113" i="2"/>
  <c r="S113" i="2"/>
  <c r="N113" i="2" s="1"/>
  <c r="T113" i="2"/>
  <c r="O113" i="2" s="1"/>
  <c r="U113" i="2"/>
  <c r="M113" i="2" s="1"/>
  <c r="P114" i="2"/>
  <c r="S114" i="2"/>
  <c r="N114" i="2" s="1"/>
  <c r="T114" i="2"/>
  <c r="O114" i="2" s="1"/>
  <c r="U114" i="2"/>
  <c r="M114" i="2" s="1"/>
  <c r="P115" i="2"/>
  <c r="S115" i="2"/>
  <c r="N115" i="2" s="1"/>
  <c r="T115" i="2"/>
  <c r="O115" i="2" s="1"/>
  <c r="U115" i="2"/>
  <c r="M115" i="2" s="1"/>
  <c r="P116" i="2"/>
  <c r="S116" i="2"/>
  <c r="N116" i="2" s="1"/>
  <c r="T116" i="2"/>
  <c r="O116" i="2" s="1"/>
  <c r="U116" i="2"/>
  <c r="M116" i="2" s="1"/>
  <c r="P117" i="2"/>
  <c r="S117" i="2"/>
  <c r="N117" i="2" s="1"/>
  <c r="T117" i="2"/>
  <c r="O117" i="2" s="1"/>
  <c r="U117" i="2"/>
  <c r="M117" i="2" s="1"/>
  <c r="P118" i="2"/>
  <c r="S118" i="2"/>
  <c r="N118" i="2" s="1"/>
  <c r="T118" i="2"/>
  <c r="O118" i="2" s="1"/>
  <c r="U118" i="2"/>
  <c r="M118" i="2" s="1"/>
  <c r="P119" i="2"/>
  <c r="S119" i="2"/>
  <c r="N119" i="2" s="1"/>
  <c r="T119" i="2"/>
  <c r="O119" i="2" s="1"/>
  <c r="U119" i="2"/>
  <c r="M119" i="2" s="1"/>
  <c r="P120" i="2"/>
  <c r="S120" i="2"/>
  <c r="N120" i="2" s="1"/>
  <c r="T120" i="2"/>
  <c r="O120" i="2" s="1"/>
  <c r="U120" i="2"/>
  <c r="M120" i="2" s="1"/>
  <c r="P121" i="2"/>
  <c r="S121" i="2"/>
  <c r="N121" i="2" s="1"/>
  <c r="T121" i="2"/>
  <c r="O121" i="2" s="1"/>
  <c r="U121" i="2"/>
  <c r="M121" i="2" s="1"/>
  <c r="P122" i="2"/>
  <c r="S122" i="2"/>
  <c r="N122" i="2" s="1"/>
  <c r="T122" i="2"/>
  <c r="O122" i="2" s="1"/>
  <c r="U122" i="2"/>
  <c r="M122" i="2" s="1"/>
  <c r="P123" i="2"/>
  <c r="S123" i="2"/>
  <c r="N123" i="2" s="1"/>
  <c r="T123" i="2"/>
  <c r="O123" i="2" s="1"/>
  <c r="U123" i="2"/>
  <c r="M123" i="2" s="1"/>
  <c r="P124" i="2"/>
  <c r="S124" i="2"/>
  <c r="N124" i="2" s="1"/>
  <c r="T124" i="2"/>
  <c r="O124" i="2" s="1"/>
  <c r="U124" i="2"/>
  <c r="M124" i="2" s="1"/>
  <c r="P125" i="2"/>
  <c r="S125" i="2"/>
  <c r="N125" i="2" s="1"/>
  <c r="T125" i="2"/>
  <c r="O125" i="2" s="1"/>
  <c r="U125" i="2"/>
  <c r="M125" i="2" s="1"/>
  <c r="P126" i="2"/>
  <c r="S126" i="2"/>
  <c r="N126" i="2" s="1"/>
  <c r="T126" i="2"/>
  <c r="O126" i="2" s="1"/>
  <c r="U126" i="2"/>
  <c r="M126" i="2" s="1"/>
  <c r="P127" i="2"/>
  <c r="S127" i="2"/>
  <c r="N127" i="2" s="1"/>
  <c r="T127" i="2"/>
  <c r="O127" i="2" s="1"/>
  <c r="U127" i="2"/>
  <c r="M127" i="2" s="1"/>
  <c r="P128" i="2"/>
  <c r="S128" i="2"/>
  <c r="N128" i="2" s="1"/>
  <c r="T128" i="2"/>
  <c r="O128" i="2" s="1"/>
  <c r="U128" i="2"/>
  <c r="M128" i="2" s="1"/>
  <c r="P129" i="2"/>
  <c r="S129" i="2"/>
  <c r="N129" i="2" s="1"/>
  <c r="T129" i="2"/>
  <c r="O129" i="2" s="1"/>
  <c r="U129" i="2"/>
  <c r="M129" i="2" s="1"/>
  <c r="P130" i="2"/>
  <c r="S130" i="2"/>
  <c r="N130" i="2" s="1"/>
  <c r="T130" i="2"/>
  <c r="O130" i="2" s="1"/>
  <c r="U130" i="2"/>
  <c r="M130" i="2" s="1"/>
  <c r="P131" i="2"/>
  <c r="S131" i="2"/>
  <c r="N131" i="2" s="1"/>
  <c r="T131" i="2"/>
  <c r="O131" i="2" s="1"/>
  <c r="U131" i="2"/>
  <c r="M131" i="2" s="1"/>
  <c r="P132" i="2"/>
  <c r="S132" i="2"/>
  <c r="N132" i="2" s="1"/>
  <c r="T132" i="2"/>
  <c r="O132" i="2" s="1"/>
  <c r="U132" i="2"/>
  <c r="M132" i="2" s="1"/>
  <c r="P133" i="2"/>
  <c r="S133" i="2"/>
  <c r="N133" i="2" s="1"/>
  <c r="T133" i="2"/>
  <c r="O133" i="2" s="1"/>
  <c r="U133" i="2"/>
  <c r="M133" i="2" s="1"/>
  <c r="P134" i="2"/>
  <c r="S134" i="2"/>
  <c r="N134" i="2" s="1"/>
  <c r="T134" i="2"/>
  <c r="O134" i="2" s="1"/>
  <c r="U134" i="2"/>
  <c r="M134" i="2" s="1"/>
  <c r="P135" i="2"/>
  <c r="S135" i="2"/>
  <c r="N135" i="2" s="1"/>
  <c r="T135" i="2"/>
  <c r="O135" i="2" s="1"/>
  <c r="U135" i="2"/>
  <c r="M135" i="2" s="1"/>
  <c r="P136" i="2"/>
  <c r="S136" i="2"/>
  <c r="N136" i="2" s="1"/>
  <c r="T136" i="2"/>
  <c r="O136" i="2" s="1"/>
  <c r="U136" i="2"/>
  <c r="M136" i="2" s="1"/>
  <c r="P137" i="2"/>
  <c r="S137" i="2"/>
  <c r="N137" i="2" s="1"/>
  <c r="T137" i="2"/>
  <c r="O137" i="2" s="1"/>
  <c r="U137" i="2"/>
  <c r="M137" i="2" s="1"/>
  <c r="P138" i="2"/>
  <c r="S138" i="2"/>
  <c r="N138" i="2" s="1"/>
  <c r="T138" i="2"/>
  <c r="O138" i="2" s="1"/>
  <c r="U138" i="2"/>
  <c r="M138" i="2" s="1"/>
  <c r="P139" i="2"/>
  <c r="S139" i="2"/>
  <c r="N139" i="2" s="1"/>
  <c r="T139" i="2"/>
  <c r="O139" i="2" s="1"/>
  <c r="U139" i="2"/>
  <c r="M139" i="2" s="1"/>
  <c r="P140" i="2"/>
  <c r="S140" i="2"/>
  <c r="N140" i="2" s="1"/>
  <c r="T140" i="2"/>
  <c r="O140" i="2" s="1"/>
  <c r="U140" i="2"/>
  <c r="M140" i="2" s="1"/>
  <c r="P141" i="2"/>
  <c r="S141" i="2"/>
  <c r="N141" i="2" s="1"/>
  <c r="T141" i="2"/>
  <c r="O141" i="2" s="1"/>
  <c r="U141" i="2"/>
  <c r="M141" i="2" s="1"/>
  <c r="P142" i="2"/>
  <c r="S142" i="2"/>
  <c r="N142" i="2" s="1"/>
  <c r="T142" i="2"/>
  <c r="O142" i="2" s="1"/>
  <c r="U142" i="2"/>
  <c r="M142" i="2" s="1"/>
  <c r="P143" i="2"/>
  <c r="S143" i="2"/>
  <c r="N143" i="2" s="1"/>
  <c r="T143" i="2"/>
  <c r="O143" i="2" s="1"/>
  <c r="U143" i="2"/>
  <c r="M143" i="2" s="1"/>
  <c r="P144" i="2"/>
  <c r="S144" i="2"/>
  <c r="N144" i="2" s="1"/>
  <c r="T144" i="2"/>
  <c r="O144" i="2" s="1"/>
  <c r="U144" i="2"/>
  <c r="M144" i="2" s="1"/>
  <c r="P145" i="2"/>
  <c r="S145" i="2"/>
  <c r="N145" i="2" s="1"/>
  <c r="T145" i="2"/>
  <c r="O145" i="2" s="1"/>
  <c r="U145" i="2"/>
  <c r="M145" i="2" s="1"/>
  <c r="P146" i="2"/>
  <c r="S146" i="2"/>
  <c r="N146" i="2" s="1"/>
  <c r="T146" i="2"/>
  <c r="O146" i="2" s="1"/>
  <c r="U146" i="2"/>
  <c r="M146" i="2" s="1"/>
  <c r="P147" i="2"/>
  <c r="S147" i="2"/>
  <c r="N147" i="2" s="1"/>
  <c r="T147" i="2"/>
  <c r="O147" i="2" s="1"/>
  <c r="U147" i="2"/>
  <c r="M147" i="2" s="1"/>
  <c r="P148" i="2"/>
  <c r="S148" i="2"/>
  <c r="N148" i="2" s="1"/>
  <c r="T148" i="2"/>
  <c r="O148" i="2" s="1"/>
  <c r="U148" i="2"/>
  <c r="M148" i="2" s="1"/>
  <c r="P149" i="2"/>
  <c r="S149" i="2"/>
  <c r="N149" i="2" s="1"/>
  <c r="T149" i="2"/>
  <c r="O149" i="2" s="1"/>
  <c r="U149" i="2"/>
  <c r="M149" i="2" s="1"/>
  <c r="P150" i="2"/>
  <c r="S150" i="2"/>
  <c r="N150" i="2" s="1"/>
  <c r="T150" i="2"/>
  <c r="O150" i="2" s="1"/>
  <c r="U150" i="2"/>
  <c r="M150" i="2" s="1"/>
  <c r="P151" i="2"/>
  <c r="S151" i="2"/>
  <c r="N151" i="2" s="1"/>
  <c r="T151" i="2"/>
  <c r="O151" i="2" s="1"/>
  <c r="U151" i="2"/>
  <c r="M151" i="2" s="1"/>
  <c r="P152" i="2"/>
  <c r="S152" i="2"/>
  <c r="N152" i="2" s="1"/>
  <c r="T152" i="2"/>
  <c r="O152" i="2" s="1"/>
  <c r="U152" i="2"/>
  <c r="M152" i="2" s="1"/>
  <c r="P153" i="2"/>
  <c r="S153" i="2"/>
  <c r="N153" i="2" s="1"/>
  <c r="T153" i="2"/>
  <c r="O153" i="2" s="1"/>
  <c r="U153" i="2"/>
  <c r="M153" i="2" s="1"/>
  <c r="P154" i="2"/>
  <c r="S154" i="2"/>
  <c r="N154" i="2" s="1"/>
  <c r="T154" i="2"/>
  <c r="O154" i="2" s="1"/>
  <c r="U154" i="2"/>
  <c r="M154" i="2" s="1"/>
  <c r="P155" i="2"/>
  <c r="S155" i="2"/>
  <c r="N155" i="2" s="1"/>
  <c r="T155" i="2"/>
  <c r="O155" i="2" s="1"/>
  <c r="U155" i="2"/>
  <c r="M155" i="2" s="1"/>
  <c r="P5" i="2" l="1"/>
  <c r="P6" i="2"/>
  <c r="P7" i="2"/>
  <c r="P8" i="2"/>
  <c r="P9" i="2"/>
  <c r="P10" i="2"/>
  <c r="U5" i="2"/>
  <c r="M5" i="2" s="1"/>
  <c r="U72" i="2"/>
  <c r="M72" i="2" s="1"/>
  <c r="S58" i="2" l="1"/>
  <c r="N58" i="2" s="1"/>
  <c r="T58" i="2"/>
  <c r="O58" i="2" s="1"/>
  <c r="U58" i="2"/>
  <c r="M58" i="2" s="1"/>
  <c r="S59" i="2"/>
  <c r="N59" i="2" s="1"/>
  <c r="T59" i="2"/>
  <c r="O59" i="2" s="1"/>
  <c r="U59" i="2"/>
  <c r="M59" i="2" s="1"/>
  <c r="S60" i="2"/>
  <c r="N60" i="2" s="1"/>
  <c r="T60" i="2"/>
  <c r="O60" i="2" s="1"/>
  <c r="U60" i="2"/>
  <c r="M60" i="2" s="1"/>
  <c r="S61" i="2"/>
  <c r="N61" i="2" s="1"/>
  <c r="T61" i="2"/>
  <c r="O61" i="2" s="1"/>
  <c r="U61" i="2"/>
  <c r="M61" i="2" s="1"/>
  <c r="S62" i="2"/>
  <c r="N62" i="2" s="1"/>
  <c r="T62" i="2"/>
  <c r="O62" i="2" s="1"/>
  <c r="U62" i="2"/>
  <c r="M62" i="2" s="1"/>
  <c r="S63" i="2"/>
  <c r="N63" i="2" s="1"/>
  <c r="T63" i="2"/>
  <c r="O63" i="2" s="1"/>
  <c r="U63" i="2"/>
  <c r="M63" i="2" s="1"/>
  <c r="S64" i="2"/>
  <c r="N64" i="2" s="1"/>
  <c r="T64" i="2"/>
  <c r="O64" i="2" s="1"/>
  <c r="U64" i="2"/>
  <c r="M64" i="2" s="1"/>
  <c r="S65" i="2"/>
  <c r="N65" i="2" s="1"/>
  <c r="T65" i="2"/>
  <c r="O65" i="2" s="1"/>
  <c r="U65" i="2"/>
  <c r="M65" i="2" s="1"/>
  <c r="S66" i="2"/>
  <c r="N66" i="2" s="1"/>
  <c r="T66" i="2"/>
  <c r="O66" i="2" s="1"/>
  <c r="U66" i="2"/>
  <c r="M66" i="2" s="1"/>
  <c r="S67" i="2"/>
  <c r="N67" i="2" s="1"/>
  <c r="T67" i="2"/>
  <c r="O67" i="2" s="1"/>
  <c r="U67" i="2"/>
  <c r="M67" i="2" s="1"/>
  <c r="S68" i="2"/>
  <c r="N68" i="2" s="1"/>
  <c r="T68" i="2"/>
  <c r="O68" i="2" s="1"/>
  <c r="U68" i="2"/>
  <c r="M68" i="2" s="1"/>
  <c r="S69" i="2"/>
  <c r="N69" i="2" s="1"/>
  <c r="T69" i="2"/>
  <c r="O69" i="2" s="1"/>
  <c r="U69" i="2"/>
  <c r="M69" i="2" s="1"/>
  <c r="S70" i="2"/>
  <c r="N70" i="2" s="1"/>
  <c r="T70" i="2"/>
  <c r="O70" i="2" s="1"/>
  <c r="U70" i="2"/>
  <c r="M70" i="2" s="1"/>
  <c r="S71" i="2"/>
  <c r="N71" i="2" s="1"/>
  <c r="T71" i="2"/>
  <c r="O71" i="2" s="1"/>
  <c r="U71" i="2"/>
  <c r="M71" i="2" s="1"/>
  <c r="S72" i="2"/>
  <c r="N72" i="2" s="1"/>
  <c r="T72" i="2"/>
  <c r="O72" i="2" s="1"/>
  <c r="S73" i="2"/>
  <c r="N73" i="2" s="1"/>
  <c r="T73" i="2"/>
  <c r="O73" i="2" s="1"/>
  <c r="U73" i="2"/>
  <c r="M73" i="2" s="1"/>
  <c r="S74" i="2"/>
  <c r="N74" i="2" s="1"/>
  <c r="T74" i="2"/>
  <c r="O74" i="2" s="1"/>
  <c r="U74" i="2"/>
  <c r="M74" i="2" s="1"/>
  <c r="S75" i="2"/>
  <c r="N75" i="2" s="1"/>
  <c r="T75" i="2"/>
  <c r="O75" i="2" s="1"/>
  <c r="U75" i="2"/>
  <c r="M75" i="2" s="1"/>
  <c r="S76" i="2"/>
  <c r="N76" i="2" s="1"/>
  <c r="T76" i="2"/>
  <c r="O76" i="2" s="1"/>
  <c r="U76" i="2"/>
  <c r="M76" i="2" s="1"/>
  <c r="S77" i="2"/>
  <c r="N77" i="2" s="1"/>
  <c r="T77" i="2"/>
  <c r="O77" i="2" s="1"/>
  <c r="U77" i="2"/>
  <c r="M77" i="2" s="1"/>
  <c r="S78" i="2"/>
  <c r="N78" i="2" s="1"/>
  <c r="T78" i="2"/>
  <c r="O78" i="2" s="1"/>
  <c r="U78" i="2"/>
  <c r="M78" i="2" s="1"/>
  <c r="S79" i="2"/>
  <c r="N79" i="2" s="1"/>
  <c r="T79" i="2"/>
  <c r="O79" i="2" s="1"/>
  <c r="U79" i="2"/>
  <c r="M79" i="2" s="1"/>
  <c r="S80" i="2"/>
  <c r="N80" i="2" s="1"/>
  <c r="T80" i="2"/>
  <c r="O80" i="2" s="1"/>
  <c r="U80" i="2"/>
  <c r="M80" i="2" s="1"/>
  <c r="S81" i="2"/>
  <c r="N81" i="2" s="1"/>
  <c r="T81" i="2"/>
  <c r="O81" i="2" s="1"/>
  <c r="U81" i="2"/>
  <c r="M81" i="2" s="1"/>
  <c r="S82" i="2"/>
  <c r="N82" i="2" s="1"/>
  <c r="T82" i="2"/>
  <c r="O82" i="2" s="1"/>
  <c r="U82" i="2"/>
  <c r="M82" i="2" s="1"/>
  <c r="S83" i="2"/>
  <c r="N83" i="2" s="1"/>
  <c r="T83" i="2"/>
  <c r="O83" i="2" s="1"/>
  <c r="U83" i="2"/>
  <c r="M83" i="2" s="1"/>
  <c r="S84" i="2"/>
  <c r="N84" i="2" s="1"/>
  <c r="T84" i="2"/>
  <c r="O84" i="2" s="1"/>
  <c r="U84" i="2"/>
  <c r="M84" i="2" s="1"/>
  <c r="S85" i="2"/>
  <c r="N85" i="2" s="1"/>
  <c r="T85" i="2"/>
  <c r="O85" i="2" s="1"/>
  <c r="U85" i="2"/>
  <c r="M85" i="2" s="1"/>
  <c r="S86" i="2"/>
  <c r="N86" i="2" s="1"/>
  <c r="T86" i="2"/>
  <c r="O86" i="2" s="1"/>
  <c r="U86" i="2"/>
  <c r="M86" i="2" s="1"/>
  <c r="S87" i="2"/>
  <c r="N87" i="2" s="1"/>
  <c r="T87" i="2"/>
  <c r="O87" i="2" s="1"/>
  <c r="U87" i="2"/>
  <c r="M87" i="2" s="1"/>
  <c r="S88" i="2"/>
  <c r="N88" i="2" s="1"/>
  <c r="T88" i="2"/>
  <c r="O88" i="2" s="1"/>
  <c r="U88" i="2"/>
  <c r="M88" i="2" s="1"/>
  <c r="S89" i="2"/>
  <c r="N89" i="2" s="1"/>
  <c r="T89" i="2"/>
  <c r="O89" i="2" s="1"/>
  <c r="U89" i="2"/>
  <c r="M89" i="2" s="1"/>
  <c r="S90" i="2"/>
  <c r="N90" i="2" s="1"/>
  <c r="T90" i="2"/>
  <c r="O90" i="2" s="1"/>
  <c r="U90" i="2"/>
  <c r="M90" i="2" s="1"/>
  <c r="S31" i="2"/>
  <c r="N31" i="2" s="1"/>
  <c r="T31" i="2"/>
  <c r="O31" i="2" s="1"/>
  <c r="U31" i="2"/>
  <c r="M31" i="2" s="1"/>
  <c r="S32" i="2"/>
  <c r="N32" i="2" s="1"/>
  <c r="T32" i="2"/>
  <c r="O32" i="2" s="1"/>
  <c r="U32" i="2"/>
  <c r="M32" i="2" s="1"/>
  <c r="S33" i="2"/>
  <c r="N33" i="2" s="1"/>
  <c r="T33" i="2"/>
  <c r="O33" i="2" s="1"/>
  <c r="U33" i="2"/>
  <c r="M33" i="2" s="1"/>
  <c r="S34" i="2"/>
  <c r="N34" i="2" s="1"/>
  <c r="T34" i="2"/>
  <c r="O34" i="2" s="1"/>
  <c r="U34" i="2"/>
  <c r="M34" i="2" s="1"/>
  <c r="S35" i="2"/>
  <c r="N35" i="2" s="1"/>
  <c r="T35" i="2"/>
  <c r="O35" i="2" s="1"/>
  <c r="U35" i="2"/>
  <c r="M35" i="2" s="1"/>
  <c r="S36" i="2"/>
  <c r="N36" i="2" s="1"/>
  <c r="T36" i="2"/>
  <c r="O36" i="2" s="1"/>
  <c r="U36" i="2"/>
  <c r="M36" i="2" s="1"/>
  <c r="S37" i="2"/>
  <c r="N37" i="2" s="1"/>
  <c r="T37" i="2"/>
  <c r="O37" i="2" s="1"/>
  <c r="U37" i="2"/>
  <c r="M37" i="2" s="1"/>
  <c r="S38" i="2"/>
  <c r="N38" i="2" s="1"/>
  <c r="T38" i="2"/>
  <c r="O38" i="2" s="1"/>
  <c r="U38" i="2"/>
  <c r="M38" i="2" s="1"/>
  <c r="S39" i="2"/>
  <c r="N39" i="2" s="1"/>
  <c r="T39" i="2"/>
  <c r="O39" i="2" s="1"/>
  <c r="U39" i="2"/>
  <c r="M39" i="2" s="1"/>
  <c r="S40" i="2"/>
  <c r="N40" i="2" s="1"/>
  <c r="T40" i="2"/>
  <c r="O40" i="2" s="1"/>
  <c r="U40" i="2"/>
  <c r="M40" i="2" s="1"/>
  <c r="S41" i="2"/>
  <c r="N41" i="2" s="1"/>
  <c r="T41" i="2"/>
  <c r="O41" i="2" s="1"/>
  <c r="U41" i="2"/>
  <c r="M41" i="2" s="1"/>
  <c r="S42" i="2"/>
  <c r="N42" i="2" s="1"/>
  <c r="T42" i="2"/>
  <c r="O42" i="2" s="1"/>
  <c r="U42" i="2"/>
  <c r="M42" i="2" s="1"/>
  <c r="S43" i="2"/>
  <c r="N43" i="2" s="1"/>
  <c r="T43" i="2"/>
  <c r="O43" i="2" s="1"/>
  <c r="U43" i="2"/>
  <c r="M43" i="2" s="1"/>
  <c r="S44" i="2"/>
  <c r="N44" i="2" s="1"/>
  <c r="T44" i="2"/>
  <c r="O44" i="2" s="1"/>
  <c r="U44" i="2"/>
  <c r="M44" i="2" s="1"/>
  <c r="S45" i="2"/>
  <c r="N45" i="2" s="1"/>
  <c r="T45" i="2"/>
  <c r="O45" i="2" s="1"/>
  <c r="U45" i="2"/>
  <c r="M45" i="2" s="1"/>
  <c r="S46" i="2"/>
  <c r="N46" i="2" s="1"/>
  <c r="T46" i="2"/>
  <c r="O46" i="2" s="1"/>
  <c r="U46" i="2"/>
  <c r="M46" i="2" s="1"/>
  <c r="S47" i="2"/>
  <c r="N47" i="2" s="1"/>
  <c r="T47" i="2"/>
  <c r="O47" i="2" s="1"/>
  <c r="U47" i="2"/>
  <c r="M47" i="2" s="1"/>
  <c r="S48" i="2"/>
  <c r="N48" i="2" s="1"/>
  <c r="T48" i="2"/>
  <c r="O48" i="2" s="1"/>
  <c r="U48" i="2"/>
  <c r="M48" i="2" s="1"/>
  <c r="S49" i="2"/>
  <c r="N49" i="2" s="1"/>
  <c r="T49" i="2"/>
  <c r="O49" i="2" s="1"/>
  <c r="U49" i="2"/>
  <c r="M49" i="2" s="1"/>
  <c r="S50" i="2"/>
  <c r="N50" i="2" s="1"/>
  <c r="T50" i="2"/>
  <c r="O50" i="2" s="1"/>
  <c r="U50" i="2"/>
  <c r="M50" i="2" s="1"/>
  <c r="S51" i="2"/>
  <c r="N51" i="2" s="1"/>
  <c r="T51" i="2"/>
  <c r="O51" i="2" s="1"/>
  <c r="U51" i="2"/>
  <c r="M51" i="2" s="1"/>
  <c r="S52" i="2"/>
  <c r="N52" i="2" s="1"/>
  <c r="T52" i="2"/>
  <c r="O52" i="2" s="1"/>
  <c r="U52" i="2"/>
  <c r="M52" i="2" s="1"/>
  <c r="S53" i="2"/>
  <c r="N53" i="2" s="1"/>
  <c r="T53" i="2"/>
  <c r="O53" i="2" s="1"/>
  <c r="U53" i="2"/>
  <c r="M53" i="2" s="1"/>
  <c r="S54" i="2"/>
  <c r="N54" i="2" s="1"/>
  <c r="T54" i="2"/>
  <c r="O54" i="2" s="1"/>
  <c r="U54" i="2"/>
  <c r="M54" i="2" s="1"/>
  <c r="S55" i="2"/>
  <c r="N55" i="2" s="1"/>
  <c r="T55" i="2"/>
  <c r="O55" i="2" s="1"/>
  <c r="U55" i="2"/>
  <c r="M55" i="2" s="1"/>
  <c r="S56" i="2"/>
  <c r="N56" i="2" s="1"/>
  <c r="T56" i="2"/>
  <c r="O56" i="2" s="1"/>
  <c r="U56" i="2"/>
  <c r="M56" i="2" s="1"/>
  <c r="S57" i="2"/>
  <c r="N57" i="2" s="1"/>
  <c r="T57" i="2"/>
  <c r="O57" i="2" s="1"/>
  <c r="U57" i="2"/>
  <c r="M57" i="2" s="1"/>
  <c r="S15" i="2"/>
  <c r="N15" i="2" s="1"/>
  <c r="T15" i="2"/>
  <c r="O15" i="2" s="1"/>
  <c r="U15" i="2"/>
  <c r="M15" i="2" s="1"/>
  <c r="S16" i="2"/>
  <c r="N16" i="2" s="1"/>
  <c r="T16" i="2"/>
  <c r="O16" i="2" s="1"/>
  <c r="U16" i="2"/>
  <c r="M16" i="2" s="1"/>
  <c r="S17" i="2"/>
  <c r="N17" i="2" s="1"/>
  <c r="T17" i="2"/>
  <c r="O17" i="2" s="1"/>
  <c r="U17" i="2"/>
  <c r="M17" i="2" s="1"/>
  <c r="S18" i="2"/>
  <c r="N18" i="2" s="1"/>
  <c r="T18" i="2"/>
  <c r="O18" i="2" s="1"/>
  <c r="U18" i="2"/>
  <c r="M18" i="2" s="1"/>
  <c r="S19" i="2"/>
  <c r="N19" i="2" s="1"/>
  <c r="T19" i="2"/>
  <c r="O19" i="2" s="1"/>
  <c r="U19" i="2"/>
  <c r="M19" i="2" s="1"/>
  <c r="S20" i="2"/>
  <c r="N20" i="2" s="1"/>
  <c r="T20" i="2"/>
  <c r="O20" i="2" s="1"/>
  <c r="U20" i="2"/>
  <c r="M20" i="2" s="1"/>
  <c r="S21" i="2"/>
  <c r="N21" i="2" s="1"/>
  <c r="T21" i="2"/>
  <c r="O21" i="2" s="1"/>
  <c r="U21" i="2"/>
  <c r="M21" i="2" s="1"/>
  <c r="S22" i="2"/>
  <c r="N22" i="2" s="1"/>
  <c r="T22" i="2"/>
  <c r="O22" i="2" s="1"/>
  <c r="U22" i="2"/>
  <c r="M22" i="2" s="1"/>
  <c r="S23" i="2"/>
  <c r="N23" i="2" s="1"/>
  <c r="T23" i="2"/>
  <c r="O23" i="2" s="1"/>
  <c r="U23" i="2"/>
  <c r="M23" i="2" s="1"/>
  <c r="S24" i="2"/>
  <c r="N24" i="2" s="1"/>
  <c r="T24" i="2"/>
  <c r="O24" i="2" s="1"/>
  <c r="U24" i="2"/>
  <c r="M24" i="2" s="1"/>
  <c r="S25" i="2"/>
  <c r="N25" i="2" s="1"/>
  <c r="T25" i="2"/>
  <c r="O25" i="2" s="1"/>
  <c r="U25" i="2"/>
  <c r="M25" i="2" s="1"/>
  <c r="S26" i="2"/>
  <c r="N26" i="2" s="1"/>
  <c r="T26" i="2"/>
  <c r="O26" i="2" s="1"/>
  <c r="U26" i="2"/>
  <c r="M26" i="2" s="1"/>
  <c r="S27" i="2"/>
  <c r="N27" i="2" s="1"/>
  <c r="T27" i="2"/>
  <c r="O27" i="2" s="1"/>
  <c r="U27" i="2"/>
  <c r="M27" i="2" s="1"/>
  <c r="S28" i="2"/>
  <c r="N28" i="2" s="1"/>
  <c r="T28" i="2"/>
  <c r="O28" i="2" s="1"/>
  <c r="U28" i="2"/>
  <c r="M28" i="2" s="1"/>
  <c r="S29" i="2"/>
  <c r="N29" i="2" s="1"/>
  <c r="T29" i="2"/>
  <c r="O29" i="2" s="1"/>
  <c r="U29" i="2"/>
  <c r="M29" i="2" s="1"/>
  <c r="S30" i="2"/>
  <c r="N30" i="2" s="1"/>
  <c r="T30" i="2"/>
  <c r="O30" i="2" s="1"/>
  <c r="U30" i="2"/>
  <c r="M30" i="2" s="1"/>
  <c r="S9" i="2"/>
  <c r="N9" i="2" s="1"/>
  <c r="T9" i="2"/>
  <c r="O9" i="2" s="1"/>
  <c r="U9" i="2"/>
  <c r="M9" i="2" s="1"/>
  <c r="S10" i="2"/>
  <c r="N10" i="2" s="1"/>
  <c r="T10" i="2"/>
  <c r="O10" i="2" s="1"/>
  <c r="U10" i="2"/>
  <c r="M10" i="2" s="1"/>
  <c r="S11" i="2"/>
  <c r="N11" i="2" s="1"/>
  <c r="T11" i="2"/>
  <c r="O11" i="2" s="1"/>
  <c r="U11" i="2"/>
  <c r="M11" i="2" s="1"/>
  <c r="S12" i="2"/>
  <c r="N12" i="2" s="1"/>
  <c r="T12" i="2"/>
  <c r="O12" i="2" s="1"/>
  <c r="U12" i="2"/>
  <c r="M12" i="2" s="1"/>
  <c r="S13" i="2"/>
  <c r="N13" i="2" s="1"/>
  <c r="T13" i="2"/>
  <c r="O13" i="2" s="1"/>
  <c r="U13" i="2"/>
  <c r="M13" i="2" s="1"/>
  <c r="S14" i="2"/>
  <c r="N14" i="2" s="1"/>
  <c r="T14" i="2"/>
  <c r="O14" i="2" s="1"/>
  <c r="U14" i="2"/>
  <c r="M14" i="2" s="1"/>
  <c r="S6" i="2"/>
  <c r="N6" i="2" s="1"/>
  <c r="T6" i="2"/>
  <c r="O6" i="2" s="1"/>
  <c r="U6" i="2"/>
  <c r="M6" i="2" s="1"/>
  <c r="S7" i="2"/>
  <c r="N7" i="2" s="1"/>
  <c r="T7" i="2"/>
  <c r="O7" i="2" s="1"/>
  <c r="U7" i="2"/>
  <c r="M7" i="2" s="1"/>
  <c r="S8" i="2"/>
  <c r="N8" i="2" s="1"/>
  <c r="T8" i="2"/>
  <c r="O8" i="2" s="1"/>
  <c r="U8" i="2"/>
  <c r="M8" i="2" s="1"/>
  <c r="T5" i="2"/>
  <c r="O5" i="2" s="1"/>
  <c r="S5" i="2"/>
  <c r="N5" i="2" s="1"/>
  <c r="AH3" i="1"/>
  <c r="L4" i="4" l="1"/>
  <c r="L5" i="4"/>
</calcChain>
</file>

<file path=xl/sharedStrings.xml><?xml version="1.0" encoding="utf-8"?>
<sst xmlns="http://schemas.openxmlformats.org/spreadsheetml/2006/main" count="1699" uniqueCount="606">
  <si>
    <t>Employee</t>
  </si>
  <si>
    <t>Employee ID</t>
  </si>
  <si>
    <t>Report Name</t>
  </si>
  <si>
    <t>Paid Date</t>
  </si>
  <si>
    <t>Approval Status</t>
  </si>
  <si>
    <t>Report ID</t>
  </si>
  <si>
    <t>Vendor</t>
  </si>
  <si>
    <t>Expense Type</t>
  </si>
  <si>
    <t>Purpose</t>
  </si>
  <si>
    <t>Account Code 1</t>
  </si>
  <si>
    <t>Custom 1 - Code</t>
  </si>
  <si>
    <t>Custom 2 - Code</t>
  </si>
  <si>
    <t>Percentage</t>
  </si>
  <si>
    <t>Custom 3 - Code</t>
  </si>
  <si>
    <t>Custom 4 - Name</t>
  </si>
  <si>
    <t>Custom 4 - Code</t>
  </si>
  <si>
    <t>Custom 8 - Name</t>
  </si>
  <si>
    <t>Custom 8 - Code</t>
  </si>
  <si>
    <t>Allocated Expense Amount</t>
  </si>
  <si>
    <t>Total Expense Amount (reimbursement currency)</t>
  </si>
  <si>
    <t>First Submitted Date</t>
  </si>
  <si>
    <t>Transaction Date</t>
  </si>
  <si>
    <t>Payment Type</t>
  </si>
  <si>
    <t>Transaction Currency</t>
  </si>
  <si>
    <t>Expense Amount (transaction currency)</t>
  </si>
  <si>
    <t>Receipt Received</t>
  </si>
  <si>
    <t>Comment</t>
  </si>
  <si>
    <t>Entry City/Location</t>
  </si>
  <si>
    <t>Country</t>
  </si>
  <si>
    <t>Allocation Key</t>
  </si>
  <si>
    <t>Approved &amp; In Accounting Review</t>
  </si>
  <si>
    <t>100</t>
  </si>
  <si>
    <t>Timewriter Expenses</t>
  </si>
  <si>
    <t>LA Regional Expense</t>
  </si>
  <si>
    <t>SEEMKTEXLA</t>
  </si>
  <si>
    <t>Argentina Market Specific Exp</t>
  </si>
  <si>
    <t>SEEMKTEXAR</t>
  </si>
  <si>
    <t>Argentina</t>
  </si>
  <si>
    <t>Brazil Market Specific Exp</t>
  </si>
  <si>
    <t>SEEMKTEXBR</t>
  </si>
  <si>
    <t>Brazil</t>
  </si>
  <si>
    <t>Poland Market Specific Exp</t>
  </si>
  <si>
    <t>SEEMKTEXPL</t>
  </si>
  <si>
    <t>Poland</t>
  </si>
  <si>
    <t>United Kingdom Market Specific Exp</t>
  </si>
  <si>
    <t>SEEMKTEXGB</t>
  </si>
  <si>
    <t>UK</t>
  </si>
  <si>
    <t>4506</t>
  </si>
  <si>
    <t>1029000USS</t>
  </si>
  <si>
    <t>US</t>
  </si>
  <si>
    <t>4503</t>
  </si>
  <si>
    <t>JDE European Deploy</t>
  </si>
  <si>
    <t>0713670EUP</t>
  </si>
  <si>
    <t>Europe Region Office</t>
  </si>
  <si>
    <t>4515</t>
  </si>
  <si>
    <t>1059000GOS</t>
  </si>
  <si>
    <t>Colombia Market Specific Exp</t>
  </si>
  <si>
    <t>SEEMKTEXCO</t>
  </si>
  <si>
    <t>Colombia</t>
  </si>
  <si>
    <t>Korea Market Specific Exp</t>
  </si>
  <si>
    <t>SEEMKTEXKR</t>
  </si>
  <si>
    <t>Korea</t>
  </si>
  <si>
    <t>Malaysia Market Specific Exp</t>
  </si>
  <si>
    <t>SEEMKTEXML</t>
  </si>
  <si>
    <t>Malaysia</t>
  </si>
  <si>
    <t>AP Regional Expense</t>
  </si>
  <si>
    <t>SEEMKTEXAP</t>
  </si>
  <si>
    <t>Hong Kong Market Specific Exp</t>
  </si>
  <si>
    <t>SEEMKTEXHK</t>
  </si>
  <si>
    <t>Hong Kong</t>
  </si>
  <si>
    <t>Region AP/LA/EU ISF Events</t>
  </si>
  <si>
    <t>AP Leadership Conference</t>
  </si>
  <si>
    <t>SSFLCAP</t>
  </si>
  <si>
    <t>AP Region Office – Sydney</t>
  </si>
  <si>
    <t>AP Red Jacket Rally</t>
  </si>
  <si>
    <t>SSFRJRAP</t>
  </si>
  <si>
    <t>Australia</t>
  </si>
  <si>
    <t>China</t>
  </si>
  <si>
    <t>Philippines</t>
  </si>
  <si>
    <t>Taiwan</t>
  </si>
  <si>
    <t>SEEMKTEXPH</t>
  </si>
  <si>
    <t>Cultural Awareness</t>
  </si>
  <si>
    <t>China Market Specific Exp</t>
  </si>
  <si>
    <t>SEEMKTEXCN</t>
  </si>
  <si>
    <t>Russia Market Specific Exp</t>
  </si>
  <si>
    <t>SEEMKTEXRU</t>
  </si>
  <si>
    <t>Russia</t>
  </si>
  <si>
    <t>Portugal Market Specific Exp</t>
  </si>
  <si>
    <t>SEEMKTEXPT</t>
  </si>
  <si>
    <t>Portugal</t>
  </si>
  <si>
    <t>Spain Market Specific Exp</t>
  </si>
  <si>
    <t>SEEMKTEXES</t>
  </si>
  <si>
    <t>Spain</t>
  </si>
  <si>
    <t>4517</t>
  </si>
  <si>
    <t>Global Front Office Support</t>
  </si>
  <si>
    <t>0739990GXS</t>
  </si>
  <si>
    <t>Global</t>
  </si>
  <si>
    <t>Mexico Market Specific Exp</t>
  </si>
  <si>
    <t>SEEMKTEXMX</t>
  </si>
  <si>
    <t>Mexico</t>
  </si>
  <si>
    <t>Passports/Visa Fees</t>
  </si>
  <si>
    <t>EU NSD Summit - Inner Circle</t>
  </si>
  <si>
    <t>SSFNSDICEU</t>
  </si>
  <si>
    <t>1049000USS</t>
  </si>
  <si>
    <t>CA Front Office Deploy</t>
  </si>
  <si>
    <t>0731040CAP</t>
  </si>
  <si>
    <t>Canada</t>
  </si>
  <si>
    <t>1225</t>
  </si>
  <si>
    <t>Czech Market Specific Exp</t>
  </si>
  <si>
    <t>SEEMKTEXCZ</t>
  </si>
  <si>
    <t>Global InfoSec Support</t>
  </si>
  <si>
    <t>1219990GOS</t>
  </si>
  <si>
    <t>Belarus Market Specific Exp</t>
  </si>
  <si>
    <t>SEEMKTEXBY</t>
  </si>
  <si>
    <t>Belarus</t>
  </si>
  <si>
    <t>EU Regional Expense</t>
  </si>
  <si>
    <t>SEEMKTEXEU</t>
  </si>
  <si>
    <t>SSFNSDSMEU</t>
  </si>
  <si>
    <t>GLB Front Office Dev</t>
  </si>
  <si>
    <t>0731040GOD</t>
  </si>
  <si>
    <t>Grand Total</t>
  </si>
  <si>
    <t>Sum of Allocated Expense Amount</t>
  </si>
  <si>
    <t>Sum of Total Expense Amount (reimbursement currency)</t>
  </si>
  <si>
    <t>Values</t>
  </si>
  <si>
    <t>Total</t>
  </si>
  <si>
    <t>Client Name</t>
  </si>
  <si>
    <t xml:space="preserve">Client ID </t>
  </si>
  <si>
    <t>Code</t>
  </si>
  <si>
    <t>Description</t>
  </si>
  <si>
    <t>Expense Description (Timewriter or Regional AP/LA/EU ISF Events)</t>
  </si>
  <si>
    <t>AP Region</t>
  </si>
  <si>
    <t>SSFCCAP</t>
  </si>
  <si>
    <r>
      <t xml:space="preserve">AP </t>
    </r>
    <r>
      <rPr>
        <b/>
        <sz val="11"/>
        <color rgb="FFFF0000"/>
        <rFont val="Calibri"/>
        <family val="2"/>
        <scheme val="minor"/>
      </rPr>
      <t>Career Conference</t>
    </r>
  </si>
  <si>
    <t>Regional AP/LA/EU ISF Events</t>
  </si>
  <si>
    <t>SSFCTDAP</t>
  </si>
  <si>
    <r>
      <t xml:space="preserve">AP </t>
    </r>
    <r>
      <rPr>
        <b/>
        <sz val="11"/>
        <color rgb="FFFF0000"/>
        <rFont val="Calibri"/>
        <family val="2"/>
        <scheme val="minor"/>
      </rPr>
      <t>Catch the Dream</t>
    </r>
  </si>
  <si>
    <r>
      <t xml:space="preserve">AP </t>
    </r>
    <r>
      <rPr>
        <b/>
        <sz val="11"/>
        <color rgb="FFFF0000"/>
        <rFont val="Calibri"/>
        <family val="2"/>
        <scheme val="minor"/>
      </rPr>
      <t>Leadership Conference</t>
    </r>
  </si>
  <si>
    <t>SSFNSDTMAP</t>
  </si>
  <si>
    <r>
      <t xml:space="preserve">AP </t>
    </r>
    <r>
      <rPr>
        <b/>
        <sz val="11"/>
        <color rgb="FFFF0000"/>
        <rFont val="Calibri"/>
        <family val="2"/>
        <scheme val="minor"/>
      </rPr>
      <t>NSD in the Making</t>
    </r>
  </si>
  <si>
    <t>SSFNSDICAP</t>
  </si>
  <si>
    <r>
      <rPr>
        <b/>
        <sz val="11"/>
        <color rgb="FFFF0000"/>
        <rFont val="Calibri"/>
        <family val="2"/>
        <scheme val="minor"/>
      </rPr>
      <t>AP NSD Summit</t>
    </r>
    <r>
      <rPr>
        <sz val="10"/>
        <color theme="1"/>
        <rFont val="Tahoma"/>
        <family val="2"/>
      </rPr>
      <t xml:space="preserve"> - Inner Circle</t>
    </r>
  </si>
  <si>
    <t>SSFNSDSMAP</t>
  </si>
  <si>
    <r>
      <rPr>
        <b/>
        <sz val="11"/>
        <color rgb="FFFF0000"/>
        <rFont val="Calibri"/>
        <family val="2"/>
        <scheme val="minor"/>
      </rPr>
      <t>AP NSD Summit</t>
    </r>
    <r>
      <rPr>
        <sz val="10"/>
        <color theme="1"/>
        <rFont val="Tahoma"/>
        <family val="2"/>
      </rPr>
      <t xml:space="preserve"> - Main </t>
    </r>
  </si>
  <si>
    <r>
      <t xml:space="preserve">AP </t>
    </r>
    <r>
      <rPr>
        <b/>
        <sz val="11"/>
        <color rgb="FFFF0000"/>
        <rFont val="Calibri"/>
        <family val="2"/>
        <scheme val="minor"/>
      </rPr>
      <t>Red Jacket Rally or RJR</t>
    </r>
  </si>
  <si>
    <t>SSFTDTAP</t>
  </si>
  <si>
    <r>
      <t xml:space="preserve">AP </t>
    </r>
    <r>
      <rPr>
        <b/>
        <sz val="11"/>
        <color rgb="FFFF0000"/>
        <rFont val="Calibri"/>
        <family val="2"/>
        <scheme val="minor"/>
      </rPr>
      <t>Top Director Trip or TDT</t>
    </r>
  </si>
  <si>
    <t>EU Region</t>
  </si>
  <si>
    <t>SSFNSDAEU</t>
  </si>
  <si>
    <r>
      <t>EU</t>
    </r>
    <r>
      <rPr>
        <b/>
        <sz val="11"/>
        <color rgb="FFFF0000"/>
        <rFont val="Calibri"/>
        <family val="2"/>
        <scheme val="minor"/>
      </rPr>
      <t xml:space="preserve"> NSD Assembly</t>
    </r>
  </si>
  <si>
    <r>
      <rPr>
        <b/>
        <sz val="11"/>
        <color rgb="FFFF0000"/>
        <rFont val="Calibri"/>
        <family val="2"/>
        <scheme val="minor"/>
      </rPr>
      <t>EU NSD Summit</t>
    </r>
    <r>
      <rPr>
        <sz val="10"/>
        <color theme="1"/>
        <rFont val="Tahoma"/>
        <family val="2"/>
      </rPr>
      <t xml:space="preserve"> - Inner Circle</t>
    </r>
  </si>
  <si>
    <r>
      <rPr>
        <b/>
        <sz val="11"/>
        <color rgb="FFFF0000"/>
        <rFont val="Calibri"/>
        <family val="2"/>
        <scheme val="minor"/>
      </rPr>
      <t>EU NSD Summit</t>
    </r>
    <r>
      <rPr>
        <sz val="10"/>
        <color theme="1"/>
        <rFont val="Tahoma"/>
        <family val="2"/>
      </rPr>
      <t xml:space="preserve"> - Main </t>
    </r>
  </si>
  <si>
    <t>SRGSAMEU</t>
  </si>
  <si>
    <t>EU Sales &amp; Marketing Conference</t>
  </si>
  <si>
    <t>SSFNSDSWGL</t>
  </si>
  <si>
    <t>NSD Scholar Week</t>
  </si>
  <si>
    <t>LA Region</t>
  </si>
  <si>
    <t>SSFNSDICLA</t>
  </si>
  <si>
    <r>
      <rPr>
        <b/>
        <sz val="11"/>
        <color rgb="FFFF0000"/>
        <rFont val="Calibri"/>
        <family val="2"/>
        <scheme val="minor"/>
      </rPr>
      <t>LA NSD Summit</t>
    </r>
    <r>
      <rPr>
        <sz val="10"/>
        <color theme="1"/>
        <rFont val="Tahoma"/>
        <family val="2"/>
      </rPr>
      <t xml:space="preserve"> - Inner Circle</t>
    </r>
  </si>
  <si>
    <t>SSFNSDSMLA</t>
  </si>
  <si>
    <r>
      <rPr>
        <b/>
        <sz val="11"/>
        <color rgb="FFFF0000"/>
        <rFont val="Calibri"/>
        <family val="2"/>
        <scheme val="minor"/>
      </rPr>
      <t>LA NSD Summit</t>
    </r>
    <r>
      <rPr>
        <sz val="10"/>
        <color theme="1"/>
        <rFont val="Tahoma"/>
        <family val="2"/>
      </rPr>
      <t xml:space="preserve"> - Main </t>
    </r>
  </si>
  <si>
    <t>Conditions:</t>
  </si>
  <si>
    <r>
      <t>1) If the key words above are in the Business Purpose/Purpose column, then the</t>
    </r>
    <r>
      <rPr>
        <b/>
        <sz val="11"/>
        <color theme="1"/>
        <rFont val="Calibri"/>
        <family val="2"/>
        <scheme val="minor"/>
      </rPr>
      <t xml:space="preserve"> Expense Description</t>
    </r>
    <r>
      <rPr>
        <sz val="10"/>
        <color theme="1"/>
        <rFont val="Tahoma"/>
        <family val="2"/>
      </rPr>
      <t xml:space="preserve"> </t>
    </r>
    <r>
      <rPr>
        <b/>
        <sz val="11"/>
        <color rgb="FFFF0000"/>
        <rFont val="Calibri"/>
        <family val="2"/>
        <scheme val="minor"/>
      </rPr>
      <t>Regional AP/LA/EU ISF Events</t>
    </r>
    <r>
      <rPr>
        <sz val="10"/>
        <color theme="1"/>
        <rFont val="Tahoma"/>
        <family val="2"/>
      </rPr>
      <t xml:space="preserve"> has to be selected</t>
    </r>
  </si>
  <si>
    <t>2) If the key words above are in the Business Purpose/Purpose column, they cannot code to Market Specific Project or operating unit.</t>
  </si>
  <si>
    <t>AP Career Conference</t>
  </si>
  <si>
    <t>AP Catch the Dream</t>
  </si>
  <si>
    <t>AP NSD in the Making</t>
  </si>
  <si>
    <t>AP NSD Summit - Inner Circle</t>
  </si>
  <si>
    <t>AP Top Director Trip</t>
  </si>
  <si>
    <t>EU NSD Assembly</t>
  </si>
  <si>
    <t>LA NSD Summit - Inner Circle</t>
  </si>
  <si>
    <t>Armenia</t>
  </si>
  <si>
    <t>SEEMKTEXAM</t>
  </si>
  <si>
    <t>Armenia Market Specific Exp</t>
  </si>
  <si>
    <t>SEEMKTEXAU</t>
  </si>
  <si>
    <t>Australia Market Specific Exp</t>
  </si>
  <si>
    <t>SEEMKTEXCA</t>
  </si>
  <si>
    <t>Canada Market Specific Exp</t>
  </si>
  <si>
    <t>EU East Region</t>
  </si>
  <si>
    <t>SEEMKTEXEE</t>
  </si>
  <si>
    <t>EU East Regional Expense</t>
  </si>
  <si>
    <t>EU West Region</t>
  </si>
  <si>
    <t>SEEMKTEXEW</t>
  </si>
  <si>
    <t>EU West Regional Expense</t>
  </si>
  <si>
    <t>Germany</t>
  </si>
  <si>
    <t>SEEMKTEXDE</t>
  </si>
  <si>
    <t>Germany Market Specific Exp</t>
  </si>
  <si>
    <t>Indonesia</t>
  </si>
  <si>
    <t>SEEMKTEXID</t>
  </si>
  <si>
    <t>Indonesia Market Specific Exp</t>
  </si>
  <si>
    <t>Kazakhstan</t>
  </si>
  <si>
    <t>SEEMKTEXKZ</t>
  </si>
  <si>
    <t>Kazakhstan Market Specific Exp</t>
  </si>
  <si>
    <t>Lithuania</t>
  </si>
  <si>
    <t>SEEMKTEXLT</t>
  </si>
  <si>
    <t>Lithuania Market Specific Exp</t>
  </si>
  <si>
    <t>SEEMKTEXMS</t>
  </si>
  <si>
    <t>MexicoSrvcs Market Specific Exp</t>
  </si>
  <si>
    <t>Moldova</t>
  </si>
  <si>
    <t>SEEMKTEXMD</t>
  </si>
  <si>
    <t>Moldova Market Specific Exp</t>
  </si>
  <si>
    <t>New Zealand</t>
  </si>
  <si>
    <t>SEEMKTEXNZ</t>
  </si>
  <si>
    <t>New Zealand Market Specific Exp</t>
  </si>
  <si>
    <t>Peru</t>
  </si>
  <si>
    <t>SEEMKTEXPE</t>
  </si>
  <si>
    <t>Peru Market Specific Exp</t>
  </si>
  <si>
    <t>Singapore</t>
  </si>
  <si>
    <t>SEEMKTEXSG</t>
  </si>
  <si>
    <t>Singapore Market Specific Exp</t>
  </si>
  <si>
    <t>SEEMKTEXTW</t>
  </si>
  <si>
    <t>Taiwan Market Specific Exp</t>
  </si>
  <si>
    <t>Turkey</t>
  </si>
  <si>
    <t>SEEMKTEXTR</t>
  </si>
  <si>
    <t>Turkey Market Specific Exp</t>
  </si>
  <si>
    <t>Ukraine</t>
  </si>
  <si>
    <t>SEEMKTEXUN</t>
  </si>
  <si>
    <t>Ukraine Market Specific Exp</t>
  </si>
  <si>
    <t>2016 Projects for Concur</t>
  </si>
  <si>
    <t>1053790APS</t>
  </si>
  <si>
    <t>AP Mgmt Service Support</t>
  </si>
  <si>
    <t>0743760APP</t>
  </si>
  <si>
    <t>APAC eComm 7.0 Deploy</t>
  </si>
  <si>
    <t>1393400HDD</t>
  </si>
  <si>
    <t>HDC Move Dev</t>
  </si>
  <si>
    <t>0733950AUP</t>
  </si>
  <si>
    <t>AU/NZ Front Office Car Deploy</t>
  </si>
  <si>
    <t>0733950BRP</t>
  </si>
  <si>
    <t>BR FO CAR Deploy</t>
  </si>
  <si>
    <t>0743760CAP</t>
  </si>
  <si>
    <t>CA eComm 7.0 Deploy</t>
  </si>
  <si>
    <t>0733170CAP</t>
  </si>
  <si>
    <t>CA FO COPS Deploy</t>
  </si>
  <si>
    <t>0733460CAP</t>
  </si>
  <si>
    <t>CA FO myBusiness Deploy</t>
  </si>
  <si>
    <t>1053790CHS</t>
  </si>
  <si>
    <t>China Mgmt Service Support</t>
  </si>
  <si>
    <t>1053790COS</t>
  </si>
  <si>
    <t>Colombia Mgmt Service Support</t>
  </si>
  <si>
    <t>0733450EEP</t>
  </si>
  <si>
    <t>EU East FO CAM AoA Deploy</t>
  </si>
  <si>
    <t>0743760EUP</t>
  </si>
  <si>
    <t>EU eComm 7.0 Deploy</t>
  </si>
  <si>
    <t>1053790EUS</t>
  </si>
  <si>
    <t>0733950EWP</t>
  </si>
  <si>
    <t>EUW Front Office Car Deploy</t>
  </si>
  <si>
    <t>1273020GOD</t>
  </si>
  <si>
    <t>Config Mgmt Auto Dev</t>
  </si>
  <si>
    <t>0749990GXS</t>
  </si>
  <si>
    <t>GLB eComm Support</t>
  </si>
  <si>
    <t>1469990GOS</t>
  </si>
  <si>
    <t>GLB IST Compliance Support</t>
  </si>
  <si>
    <t>1389990GOS</t>
  </si>
  <si>
    <t>GLB SAN &amp; Data Protection Support</t>
  </si>
  <si>
    <t>1249990GOS</t>
  </si>
  <si>
    <t>Global Asset Mgmt General Support</t>
  </si>
  <si>
    <t>0771150GOD</t>
  </si>
  <si>
    <t>Global BPM Dev</t>
  </si>
  <si>
    <t>1029990GOS</t>
  </si>
  <si>
    <t>Global BTS Administrative Support</t>
  </si>
  <si>
    <t>1279990GOS</t>
  </si>
  <si>
    <t>Global Converged Infra Support</t>
  </si>
  <si>
    <t>1403360GOS</t>
  </si>
  <si>
    <t>Global Database Support</t>
  </si>
  <si>
    <t>1393390DXS</t>
  </si>
  <si>
    <t>Global Disaster Recovery Support</t>
  </si>
  <si>
    <t>Global EA Support</t>
  </si>
  <si>
    <t>0743740GXD</t>
  </si>
  <si>
    <t>Global eComm Online Agreement Dev</t>
  </si>
  <si>
    <t>1223190GXD</t>
  </si>
  <si>
    <t>Global Enterprise Monitoring Dev</t>
  </si>
  <si>
    <t>1229990GOS</t>
  </si>
  <si>
    <t>Global Enterprise Monitoring Support</t>
  </si>
  <si>
    <t>0793880GOD</t>
  </si>
  <si>
    <t>Global Enterprise PIM Dev</t>
  </si>
  <si>
    <t>0793870GOD</t>
  </si>
  <si>
    <t>Global Enterprise SiteCore Dev</t>
  </si>
  <si>
    <t>1399990DXS</t>
  </si>
  <si>
    <t>Global Gen Data Center Support</t>
  </si>
  <si>
    <t>1189990GOS</t>
  </si>
  <si>
    <t>0753870GXD</t>
  </si>
  <si>
    <t>1299990GOS</t>
  </si>
  <si>
    <t>Global Infrastructure App Support</t>
  </si>
  <si>
    <t>1019990GOS</t>
  </si>
  <si>
    <t>Global IST Administration Support</t>
  </si>
  <si>
    <t>1243080GXS</t>
  </si>
  <si>
    <t>Global IST Existing Maintenance</t>
  </si>
  <si>
    <t>1269990GOS</t>
  </si>
  <si>
    <t>1243100GXS</t>
  </si>
  <si>
    <t>Global MicroSoft Licenses</t>
  </si>
  <si>
    <t>1043710GOP</t>
  </si>
  <si>
    <t>Global Mobile WEB Opt Deploy</t>
  </si>
  <si>
    <t>1319990GOS</t>
  </si>
  <si>
    <t>1179990GOS</t>
  </si>
  <si>
    <t>Global PPM Support</t>
  </si>
  <si>
    <t>1313250GOP</t>
  </si>
  <si>
    <t>Global QoS Implementation Deploy</t>
  </si>
  <si>
    <t>0781030GOD</t>
  </si>
  <si>
    <t>1039990GXS</t>
  </si>
  <si>
    <t>Global SCS Support</t>
  </si>
  <si>
    <t>1413350GOD</t>
  </si>
  <si>
    <t>Global Server Build Auto Dev</t>
  </si>
  <si>
    <t>1419990GOS</t>
  </si>
  <si>
    <t>Global Srver Platform Support</t>
  </si>
  <si>
    <t>1329990GOS</t>
  </si>
  <si>
    <t>Global Unified Comm Support</t>
  </si>
  <si>
    <t>1313290WDP</t>
  </si>
  <si>
    <t>Global WDC LAN Enhance/Improve</t>
  </si>
  <si>
    <t>1313300DXP</t>
  </si>
  <si>
    <t>Global Web Browse/VPN Tech Deploy</t>
  </si>
  <si>
    <t>0743760LAP</t>
  </si>
  <si>
    <t>LA eComm 7.0 Deploy</t>
  </si>
  <si>
    <t>0733170LAP</t>
  </si>
  <si>
    <t>LA FO COPS Deploy</t>
  </si>
  <si>
    <t>1053790LAS</t>
  </si>
  <si>
    <t>LA Mgmt Service Support</t>
  </si>
  <si>
    <t>0733950MXP</t>
  </si>
  <si>
    <t>MX FO CAR Deploy</t>
  </si>
  <si>
    <t>0731040PTP</t>
  </si>
  <si>
    <t>Portugal Front Office Deploy</t>
  </si>
  <si>
    <t>0713670RUP</t>
  </si>
  <si>
    <t>RU JDE Deploy</t>
  </si>
  <si>
    <t>1073970USS</t>
  </si>
  <si>
    <t>US Branch APC UPS EOL Maintenance</t>
  </si>
  <si>
    <t>1313320USS</t>
  </si>
  <si>
    <t>1149000USS</t>
  </si>
  <si>
    <t>0743760USP</t>
  </si>
  <si>
    <t>US eComm 7.0 Deploy</t>
  </si>
  <si>
    <t>0749000USS</t>
  </si>
  <si>
    <t>US eComm Baseline</t>
  </si>
  <si>
    <t>0749990USS</t>
  </si>
  <si>
    <t>US eComm Support</t>
  </si>
  <si>
    <t>1359990USS</t>
  </si>
  <si>
    <t>US End User Compute Support</t>
  </si>
  <si>
    <t>0739000USS</t>
  </si>
  <si>
    <t>US Front Office Baseline</t>
  </si>
  <si>
    <t>0731040USP</t>
  </si>
  <si>
    <t>US Front Office Deploy</t>
  </si>
  <si>
    <t>1019000USS</t>
  </si>
  <si>
    <t>US IST Administration Baseline</t>
  </si>
  <si>
    <t>1264150GXD</t>
  </si>
  <si>
    <t>US IST Service Transformation Project Planning Dev</t>
  </si>
  <si>
    <t>1049990USS</t>
  </si>
  <si>
    <t>US Local eBIZ App Support &amp; Revenue</t>
  </si>
  <si>
    <t>1073820USP</t>
  </si>
  <si>
    <t>US Pick to Light (PTL) Deploy</t>
  </si>
  <si>
    <t>1389990USS</t>
  </si>
  <si>
    <t>US SAN &amp; Bckp Support</t>
  </si>
  <si>
    <t>1039990USS</t>
  </si>
  <si>
    <t>US SCS Support</t>
  </si>
  <si>
    <t>1039000USS</t>
  </si>
  <si>
    <t>US Supply Chain Systm Baseline</t>
  </si>
  <si>
    <t>1399990WDS</t>
  </si>
  <si>
    <t>US Waco Data Center Support</t>
  </si>
  <si>
    <t>1313280USP</t>
  </si>
  <si>
    <t>US WAN Circuit Upgrades Deploy</t>
  </si>
  <si>
    <t>Row Labels</t>
  </si>
  <si>
    <t>Tenrox Code type -suggested (Col N)</t>
  </si>
  <si>
    <t>TEMPLATE FOR REVIEWING CONCUR REPORT</t>
  </si>
  <si>
    <t>(blank)</t>
  </si>
  <si>
    <t xml:space="preserve">Expense Type </t>
  </si>
  <si>
    <t>All Other Expenses</t>
  </si>
  <si>
    <t xml:space="preserve">Employee Dpt </t>
  </si>
  <si>
    <t>4501</t>
  </si>
  <si>
    <t>4504</t>
  </si>
  <si>
    <t>4510</t>
  </si>
  <si>
    <t>IST</t>
  </si>
  <si>
    <t>Validate Project Code -(Col H)</t>
  </si>
  <si>
    <t>Department</t>
  </si>
  <si>
    <t>Proj Name</t>
  </si>
  <si>
    <t>Proj ID</t>
  </si>
  <si>
    <t>Operating Unit</t>
  </si>
  <si>
    <t>Validate Client Name -(Col I)</t>
  </si>
  <si>
    <t>Validate Operating Unit (Col J)</t>
  </si>
  <si>
    <t>Validate any NSD/conferenc code - Col f</t>
  </si>
  <si>
    <r>
      <t xml:space="preserve">NSD </t>
    </r>
    <r>
      <rPr>
        <b/>
        <sz val="10"/>
        <color rgb="FFFF0000"/>
        <rFont val="Tahoma"/>
        <family val="2"/>
      </rPr>
      <t>Scholar Week</t>
    </r>
  </si>
  <si>
    <t>Validate SF events proj id</t>
  </si>
  <si>
    <t>Client Name suggested-(Col H)</t>
  </si>
  <si>
    <t>Client Code suggested - (Col J)</t>
  </si>
  <si>
    <t>Project id -suggested (Col H)</t>
  </si>
  <si>
    <t>Validate IST Proj id</t>
  </si>
  <si>
    <t>1031070BRD</t>
  </si>
  <si>
    <t>BR NE Distribution Center</t>
  </si>
  <si>
    <t>Latin Americas Region Office</t>
  </si>
  <si>
    <t>International Baseline</t>
  </si>
  <si>
    <t>Executive Taxable Benefits</t>
  </si>
  <si>
    <t>IST Administration Baseline</t>
  </si>
  <si>
    <t>EU eSuite 7.0 Deploy</t>
  </si>
  <si>
    <t>0811040EUP</t>
  </si>
  <si>
    <t>4520</t>
  </si>
  <si>
    <t>US Branch EOL Replacements</t>
  </si>
  <si>
    <t>US Seminar - AP Region</t>
  </si>
  <si>
    <t>SSFUSSFAP</t>
  </si>
  <si>
    <t>US FO myBusiness Deploy</t>
  </si>
  <si>
    <t>0733460USP</t>
  </si>
  <si>
    <t>DDC EOL Replacements</t>
  </si>
  <si>
    <t>1313320DXS</t>
  </si>
  <si>
    <t>Network Support</t>
  </si>
  <si>
    <t>EU Mgmt Service Support</t>
  </si>
  <si>
    <t>New MFG Building</t>
  </si>
  <si>
    <t>1061310GOD</t>
  </si>
  <si>
    <t>MFG Network Support</t>
  </si>
  <si>
    <t>1069990GXS</t>
  </si>
  <si>
    <t>eComm Baseline</t>
  </si>
  <si>
    <t>US Seminar - EU Region</t>
  </si>
  <si>
    <t>SSFUSSFEU</t>
  </si>
  <si>
    <t>AP NSD Summit - Main</t>
  </si>
  <si>
    <t>1053790ARS</t>
  </si>
  <si>
    <t>Argentina Mgmt Service Support</t>
  </si>
  <si>
    <t>1053790AUS</t>
  </si>
  <si>
    <t>Australia Mgmt Service Support</t>
  </si>
  <si>
    <t>1053790BRS</t>
  </si>
  <si>
    <t>Brazil Mgmt Service Support</t>
  </si>
  <si>
    <t>BTS Baseline</t>
  </si>
  <si>
    <t>10537090CAS</t>
  </si>
  <si>
    <t>Canada Mgmt Service Support</t>
  </si>
  <si>
    <t>CSIS Baseline</t>
  </si>
  <si>
    <t>eBusiness Baseline</t>
  </si>
  <si>
    <t>1359990GOS</t>
  </si>
  <si>
    <t>End User Compute Support</t>
  </si>
  <si>
    <t>EU NSD Summit - Main</t>
  </si>
  <si>
    <t>Front Office Baseline</t>
  </si>
  <si>
    <t>1273160GOS</t>
  </si>
  <si>
    <t>Global Aspera Support</t>
  </si>
  <si>
    <t>10393340DXS</t>
  </si>
  <si>
    <t>0753860GXD</t>
  </si>
  <si>
    <t>Global eBiz InTouch Msg Exact Target Dev</t>
  </si>
  <si>
    <t>Global Governance Support</t>
  </si>
  <si>
    <t>Global IST Service Transformation Support</t>
  </si>
  <si>
    <t>Global SCS Bi Design Dev</t>
  </si>
  <si>
    <t>1053790HKS</t>
  </si>
  <si>
    <t>Hong Kong Mgmt Service Support</t>
  </si>
  <si>
    <t>InTouch 7.0 Dev</t>
  </si>
  <si>
    <t>1053790KRS</t>
  </si>
  <si>
    <t>Korea Mgmt Service Support</t>
  </si>
  <si>
    <t>LA NSD Summit - Main</t>
  </si>
  <si>
    <t>SEEMHREXLA</t>
  </si>
  <si>
    <t>LA Regional Expense for HR</t>
  </si>
  <si>
    <t>1053790MYS</t>
  </si>
  <si>
    <t>Malaysia Mgmt Service Support</t>
  </si>
  <si>
    <t>1053790MXS</t>
  </si>
  <si>
    <t>Mexico Mgmt Service Support</t>
  </si>
  <si>
    <t>Mexico Services</t>
  </si>
  <si>
    <t>1053790PES</t>
  </si>
  <si>
    <t>Peru Mgmt Service Support</t>
  </si>
  <si>
    <t>1053790PHS</t>
  </si>
  <si>
    <t>Phillippines Mgmt Service Supp</t>
  </si>
  <si>
    <t>1061311GOD</t>
  </si>
  <si>
    <t>R3 Network Design</t>
  </si>
  <si>
    <t>1053790SGS</t>
  </si>
  <si>
    <t>Singapore Mgmt Service Support</t>
  </si>
  <si>
    <t>Supply Chain System Baseline</t>
  </si>
  <si>
    <t>1053790TWS</t>
  </si>
  <si>
    <t>Taiwan Mgmt Service Support</t>
  </si>
  <si>
    <t>US IST Service Transformation Project Planning</t>
  </si>
  <si>
    <t>SSFUSSFLA</t>
  </si>
  <si>
    <t>US Seminar - LA Region</t>
  </si>
  <si>
    <t>LA InTouch 7.0 Deploy</t>
  </si>
  <si>
    <t>0753870LAP</t>
  </si>
  <si>
    <t>1054390AMS</t>
  </si>
  <si>
    <t>1054390APS</t>
  </si>
  <si>
    <t>1054390ARS</t>
  </si>
  <si>
    <t>1054390AUS</t>
  </si>
  <si>
    <t>1054390BRS</t>
  </si>
  <si>
    <t>1054390BYS</t>
  </si>
  <si>
    <t>1054390CAS</t>
  </si>
  <si>
    <t>1054390CNS</t>
  </si>
  <si>
    <t>1054390COS</t>
  </si>
  <si>
    <t>1054390CZS</t>
  </si>
  <si>
    <t>1054390DES</t>
  </si>
  <si>
    <t>1054390ESS</t>
  </si>
  <si>
    <t>1054390EUS</t>
  </si>
  <si>
    <t>1054390GBS</t>
  </si>
  <si>
    <t>1054390HKS</t>
  </si>
  <si>
    <t>1054390KRS</t>
  </si>
  <si>
    <t>1054390KZS</t>
  </si>
  <si>
    <t>1054390LAS</t>
  </si>
  <si>
    <t>1054390LTS</t>
  </si>
  <si>
    <t>1054390MDS</t>
  </si>
  <si>
    <t>1054390MXS</t>
  </si>
  <si>
    <t>1054390MYS</t>
  </si>
  <si>
    <t>1054390NAS</t>
  </si>
  <si>
    <t>1054390NZS</t>
  </si>
  <si>
    <t>1054390PHS</t>
  </si>
  <si>
    <t>1054390PLS</t>
  </si>
  <si>
    <t>1054390PTS</t>
  </si>
  <si>
    <t>1054390RUS</t>
  </si>
  <si>
    <t>1054390SGS</t>
  </si>
  <si>
    <t>1054390TWS</t>
  </si>
  <si>
    <t>1054390UNS</t>
  </si>
  <si>
    <t>1054390USS</t>
  </si>
  <si>
    <t>Armenia Planning/Communication</t>
  </si>
  <si>
    <t>AP Region Planning/Communication</t>
  </si>
  <si>
    <t>Argentina Planning/Communication</t>
  </si>
  <si>
    <t>Australia Planning/Communication</t>
  </si>
  <si>
    <t>Brazil Planning/Communication</t>
  </si>
  <si>
    <t>Belarus Planning/Communication</t>
  </si>
  <si>
    <t>Canada Planning/Communication</t>
  </si>
  <si>
    <t>China Planning/Communication</t>
  </si>
  <si>
    <t>Colombia Planning/Communication</t>
  </si>
  <si>
    <t>Czech Planning/Communication</t>
  </si>
  <si>
    <t>Germany Planning/Communication</t>
  </si>
  <si>
    <t>Spain Planning/Communication</t>
  </si>
  <si>
    <t>EU Region Planning/Communication</t>
  </si>
  <si>
    <t>United Kingdom Planning/Communication</t>
  </si>
  <si>
    <t>Hong Kong Planning/Communication</t>
  </si>
  <si>
    <t>Korea Planning/Communication</t>
  </si>
  <si>
    <t>Kazakhstan Planning/Communication</t>
  </si>
  <si>
    <t>LA Region Planning/Communication</t>
  </si>
  <si>
    <t>Lithuania Planning/Communication</t>
  </si>
  <si>
    <t>Moldova Planning/Communication</t>
  </si>
  <si>
    <t>Mexico Planning/Communication</t>
  </si>
  <si>
    <t>Malaysia Planning/Communication</t>
  </si>
  <si>
    <t>North America Planning/Communication</t>
  </si>
  <si>
    <t>New Zealand Planning/Communication</t>
  </si>
  <si>
    <t>Philippines Planning/Communication</t>
  </si>
  <si>
    <t>Poland Planning/Communication</t>
  </si>
  <si>
    <t>Portugal Planning/Communication</t>
  </si>
  <si>
    <t>Russia Planning/Communication</t>
  </si>
  <si>
    <t>Singapore Planning/Communication</t>
  </si>
  <si>
    <t>Taiwan Planning/Communication</t>
  </si>
  <si>
    <t>Ukraine Planning/Communication</t>
  </si>
  <si>
    <t>US Planning/Communication</t>
  </si>
  <si>
    <t>Phillippines Market Specific Exp</t>
  </si>
  <si>
    <t>0811040APP</t>
  </si>
  <si>
    <t>APAC eSuite 7.0 Deploy</t>
  </si>
  <si>
    <t>1054460PEP</t>
  </si>
  <si>
    <t>Peru Network/Infrastructure Deploy</t>
  </si>
  <si>
    <t>Peru Planning/Communication</t>
  </si>
  <si>
    <t>Peru Front Office Deploy</t>
  </si>
  <si>
    <t>Peru Exact Target Deploy</t>
  </si>
  <si>
    <t>PE SCS JDE Deploy</t>
  </si>
  <si>
    <t>1054390PES</t>
  </si>
  <si>
    <t>0731040PEP</t>
  </si>
  <si>
    <t>0753860PEP</t>
  </si>
  <si>
    <t>0714460PEP</t>
  </si>
  <si>
    <t>1394590KRS</t>
  </si>
  <si>
    <t xml:space="preserve">Korea Data Center Support </t>
  </si>
  <si>
    <t>SEEMKTEXSN</t>
  </si>
  <si>
    <t>Sweden Market Specific Exp</t>
  </si>
  <si>
    <t>Sweden</t>
  </si>
  <si>
    <t>Profile Dept #</t>
  </si>
  <si>
    <t>Czech Republic</t>
  </si>
  <si>
    <t>1524270GXP</t>
  </si>
  <si>
    <t xml:space="preserve">US Event Mgmt System Deploy </t>
  </si>
  <si>
    <t>Custom 9 - Name</t>
  </si>
  <si>
    <t>Custom 9 - Code</t>
  </si>
  <si>
    <t>1401</t>
  </si>
  <si>
    <t>(blank) Total</t>
  </si>
  <si>
    <t>Wells Fargo T&amp;E Card</t>
  </si>
  <si>
    <t>USD</t>
  </si>
  <si>
    <t>N</t>
  </si>
  <si>
    <t>Y</t>
  </si>
  <si>
    <t>October Expenses (10/01/2020)</t>
  </si>
  <si>
    <t>Chua, Kheng Kok</t>
  </si>
  <si>
    <t>3022</t>
  </si>
  <si>
    <t>250014</t>
  </si>
  <si>
    <t>67C61CFC6D0E4B88A999</t>
  </si>
  <si>
    <t>Meetings in Shanghai</t>
  </si>
  <si>
    <t>313</t>
  </si>
  <si>
    <t>Hangzhou</t>
  </si>
  <si>
    <t>CHINA</t>
  </si>
  <si>
    <t>CR</t>
  </si>
  <si>
    <t>Offsite Food - Individual Meals and Snacks</t>
  </si>
  <si>
    <t>590102</t>
  </si>
  <si>
    <t>306</t>
  </si>
  <si>
    <t>CNY</t>
  </si>
  <si>
    <t>Shanghai</t>
  </si>
  <si>
    <t>InterContinental Hotels</t>
  </si>
  <si>
    <t>Hotel</t>
  </si>
  <si>
    <t>Meetings in Hangzhou</t>
  </si>
  <si>
    <t>590101</t>
  </si>
  <si>
    <t>Laundry</t>
  </si>
  <si>
    <t>PS CAFE</t>
  </si>
  <si>
    <t>QI MIN</t>
  </si>
  <si>
    <t>Shangri-La</t>
  </si>
  <si>
    <t>meetings in Chengdu</t>
  </si>
  <si>
    <t>Chengdu</t>
  </si>
  <si>
    <t>Hotel Tax</t>
  </si>
  <si>
    <t>ZHI HENG CAN YIN SHANG</t>
  </si>
  <si>
    <t>Offsite Food &amp; Ent - Employees and Vendors</t>
  </si>
  <si>
    <t>590302</t>
  </si>
  <si>
    <t>Non IST</t>
  </si>
  <si>
    <t>Chua, Kheng Kok Total</t>
  </si>
  <si>
    <t>Non IST Total</t>
  </si>
  <si>
    <t>Chen, Jun</t>
  </si>
  <si>
    <t>300271</t>
  </si>
  <si>
    <t>September Expenses (09/01/2020)</t>
  </si>
  <si>
    <t>19F14B11C89B4CED9BA2</t>
  </si>
  <si>
    <t>Hyatt Hotels</t>
  </si>
  <si>
    <t>Guangzhou</t>
  </si>
  <si>
    <t>Chen, Jun Total</t>
  </si>
  <si>
    <t>market visit - China Mulan Project</t>
  </si>
  <si>
    <t>Cheung, Man Kuen</t>
  </si>
  <si>
    <t>307867</t>
  </si>
  <si>
    <t>November Expenses (11/01/2020)</t>
  </si>
  <si>
    <t>E0E6F0AF95214CDCB1A9</t>
  </si>
  <si>
    <t>FUSION 207 LC</t>
  </si>
  <si>
    <t>Employee Recognition</t>
  </si>
  <si>
    <t>WOW recognition for October 2020</t>
  </si>
  <si>
    <t>430770</t>
  </si>
  <si>
    <t>AP Regional Expense for HR</t>
  </si>
  <si>
    <t>SEEMHREXAP</t>
  </si>
  <si>
    <t>HKD</t>
  </si>
  <si>
    <t>HONG KONG</t>
  </si>
  <si>
    <t>Cheung, Man Kuen Total</t>
  </si>
  <si>
    <t>Data Validation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</si>
</sst>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########"/>
    <numFmt numFmtId="165" formatCode="mmm\ d\,\ yyyy\ h:mm:ss\ AM/PM"/>
    <numFmt numFmtId="166" formatCode="#0"/>
  </numFmts>
  <fonts count="18" x14ac:knownFonts="1"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0"/>
      <name val="Tahoma"/>
      <family val="2"/>
    </font>
    <font>
      <sz val="10"/>
      <name val="Tahoma"/>
      <family val="2"/>
    </font>
    <font>
      <b/>
      <sz val="14"/>
      <color theme="1"/>
      <name val="Tahoma"/>
      <family val="2"/>
    </font>
    <font>
      <sz val="10"/>
      <name val="Calibri"/>
      <family val="2"/>
      <scheme val="minor"/>
    </font>
    <font>
      <b/>
      <sz val="10"/>
      <color rgb="FFFF0000"/>
      <name val="Tahoma"/>
      <family val="2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Tahoma"/>
      <family val="2"/>
    </font>
    <font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2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/>
    <xf numFmtId="40" fontId="1" fillId="0" borderId="0" xfId="0" applyNumberFormat="1" applyFont="1" applyFill="1"/>
    <xf numFmtId="43" fontId="0" fillId="0" borderId="0" xfId="1" applyFont="1"/>
    <xf numFmtId="0" fontId="3" fillId="3" borderId="1" xfId="0" applyFont="1" applyFill="1" applyBorder="1"/>
    <xf numFmtId="0" fontId="5" fillId="0" borderId="0" xfId="0" applyFont="1" applyAlignment="1">
      <alignment wrapText="1"/>
    </xf>
    <xf numFmtId="0" fontId="4" fillId="0" borderId="0" xfId="0" applyFont="1"/>
    <xf numFmtId="0" fontId="6" fillId="0" borderId="0" xfId="0" applyFont="1"/>
    <xf numFmtId="0" fontId="1" fillId="4" borderId="0" xfId="0" applyFont="1" applyFill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3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0" fillId="0" borderId="0" xfId="0" applyFont="1" applyFill="1"/>
    <xf numFmtId="0" fontId="9" fillId="5" borderId="0" xfId="0" applyFont="1" applyFill="1" applyAlignment="1">
      <alignment wrapText="1"/>
    </xf>
    <xf numFmtId="0" fontId="11" fillId="0" borderId="0" xfId="0" applyFont="1" applyAlignment="1">
      <alignment horizontal="center"/>
    </xf>
    <xf numFmtId="0" fontId="5" fillId="0" borderId="0" xfId="0" applyFont="1"/>
    <xf numFmtId="0" fontId="0" fillId="6" borderId="0" xfId="0" applyFill="1" applyBorder="1"/>
    <xf numFmtId="0" fontId="0" fillId="0" borderId="0" xfId="0" applyBorder="1"/>
    <xf numFmtId="3" fontId="0" fillId="0" borderId="0" xfId="0" applyNumberFormat="1"/>
    <xf numFmtId="0" fontId="12" fillId="0" borderId="0" xfId="0" applyFont="1" applyFill="1"/>
    <xf numFmtId="0" fontId="12" fillId="0" borderId="0" xfId="0" applyFont="1"/>
    <xf numFmtId="0" fontId="0" fillId="2" borderId="0" xfId="0" applyFill="1"/>
    <xf numFmtId="0" fontId="5" fillId="7" borderId="0" xfId="0" applyFont="1" applyFill="1" applyAlignment="1">
      <alignment wrapText="1"/>
    </xf>
    <xf numFmtId="40" fontId="14" fillId="0" borderId="0" xfId="0" applyNumberFormat="1" applyFont="1" applyFill="1"/>
    <xf numFmtId="0" fontId="14" fillId="0" borderId="0" xfId="0" applyFont="1" applyFill="1" applyAlignment="1">
      <alignment wrapText="1"/>
    </xf>
    <xf numFmtId="0" fontId="13" fillId="0" borderId="0" xfId="0" applyFont="1"/>
    <xf numFmtId="0" fontId="13" fillId="0" borderId="0" xfId="0" applyFont="1" applyFill="1"/>
    <xf numFmtId="0" fontId="14" fillId="0" borderId="0" xfId="0" applyFont="1" applyFill="1"/>
    <xf numFmtId="0" fontId="0" fillId="0" borderId="0" xfId="0" applyAlignment="1">
      <alignment textRotation="135"/>
    </xf>
    <xf numFmtId="0" fontId="14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0" fontId="15" fillId="0" borderId="0" xfId="0" applyFont="1" applyFill="1"/>
    <xf numFmtId="0" fontId="0" fillId="6" borderId="0" xfId="0" quotePrefix="1" applyFill="1" applyBorder="1"/>
    <xf numFmtId="0" fontId="1" fillId="2" borderId="0" xfId="0" applyFont="1" applyFill="1"/>
    <xf numFmtId="0" fontId="0" fillId="8" borderId="0" xfId="0" applyFill="1"/>
    <xf numFmtId="0" fontId="6" fillId="8" borderId="0" xfId="0" applyFont="1" applyFill="1"/>
    <xf numFmtId="0" fontId="8" fillId="2" borderId="0" xfId="0" applyFont="1" applyFill="1" applyAlignment="1">
      <alignment horizontal="left"/>
    </xf>
    <xf numFmtId="0" fontId="16" fillId="0" borderId="0" xfId="0" applyFont="1"/>
    <xf numFmtId="0" fontId="16" fillId="0" borderId="0" xfId="0" applyFont="1" applyFill="1"/>
    <xf numFmtId="0" fontId="17" fillId="0" borderId="0" xfId="0" applyFont="1"/>
    <xf numFmtId="0" fontId="1" fillId="0" borderId="0" xfId="0" pivotButton="1" applyFont="1"/>
    <xf numFmtId="40" fontId="1" fillId="0" borderId="0" xfId="0" applyNumberFormat="1" applyFont="1"/>
    <xf numFmtId="0" fontId="1" fillId="0" borderId="0" xfId="0" pivotButton="1" applyFont="1" applyAlignment="1">
      <alignment wrapText="1"/>
    </xf>
    <xf numFmtId="40" fontId="12" fillId="0" borderId="0" xfId="0" applyNumberFormat="1" applyFont="1" applyFill="1"/>
    <xf numFmtId="0" fontId="12" fillId="0" borderId="0" xfId="0" pivotButton="1" applyFont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" fillId="9" borderId="0" xfId="0" applyFont="1" applyFill="1" applyAlignment="1">
      <alignment horizontal="center" wrapText="1"/>
    </xf>
    <xf numFmtId="0" fontId="11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96">
    <dxf>
      <font>
        <name val="Calibri"/>
        <scheme val="minor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name val="Calibri"/>
        <scheme val="minor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name val="Calibri"/>
        <scheme val="minor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u, Ann" refreshedDate="44148.537552430556" missingItemsLimit="0" createdVersion="4" refreshedVersion="6" minRefreshableVersion="3" recordCount="25" xr:uid="{00000000-000A-0000-FFFF-FFFF0C000000}">
  <cacheSource type="worksheet">
    <worksheetSource name="=data"/>
  </cacheSource>
  <cacheFields count="34">
    <cacheField name="Employee" numFmtId="0">
      <sharedItems containsBlank="1" count="4">
        <s v="Chen, Jun"/>
        <s v="Cheung, Man Kuen"/>
        <s v="Chua, Kheng Kok"/>
        <m/>
      </sharedItems>
    </cacheField>
    <cacheField name="Profile Dept #" numFmtId="0">
      <sharedItems containsBlank="1"/>
    </cacheField>
    <cacheField name="Employee ID" numFmtId="0">
      <sharedItems containsBlank="1"/>
    </cacheField>
    <cacheField name="Report Name" numFmtId="0">
      <sharedItems containsBlank="1"/>
    </cacheField>
    <cacheField name="Paid Date" numFmtId="0">
      <sharedItems containsNonDate="0" containsString="0" containsBlank="1"/>
    </cacheField>
    <cacheField name="Approval Status" numFmtId="0">
      <sharedItems containsBlank="1"/>
    </cacheField>
    <cacheField name="Report ID" numFmtId="0">
      <sharedItems containsBlank="1"/>
    </cacheField>
    <cacheField name="Vendor" numFmtId="0">
      <sharedItems containsBlank="1"/>
    </cacheField>
    <cacheField name="Expense Type" numFmtId="0">
      <sharedItems containsBlank="1" count="7">
        <s v="Hotel"/>
        <s v="Employee Recognition"/>
        <s v="Offsite Food - Individual Meals and Snacks"/>
        <s v="Laundry"/>
        <s v="Hotel Tax"/>
        <s v="Offsite Food &amp; Ent - Employees and Vendors"/>
        <m/>
      </sharedItems>
    </cacheField>
    <cacheField name="Purpose" numFmtId="0">
      <sharedItems containsBlank="1" count="6">
        <s v="market visit - China Mulan Project"/>
        <s v="WOW recognition for October 2020"/>
        <s v="Meetings in Shanghai"/>
        <s v="Meetings in Hangzhou"/>
        <s v="meetings in Chengdu"/>
        <m/>
      </sharedItems>
    </cacheField>
    <cacheField name="Account Code 1" numFmtId="0">
      <sharedItems containsBlank="1"/>
    </cacheField>
    <cacheField name="Custom 1 - Code" numFmtId="0">
      <sharedItems containsBlank="1"/>
    </cacheField>
    <cacheField name="Custom 2 - Code" numFmtId="0">
      <sharedItems containsBlank="1" count="2">
        <s v="3022"/>
        <m/>
      </sharedItems>
    </cacheField>
    <cacheField name="Percentage" numFmtId="3">
      <sharedItems containsString="0" containsBlank="1" containsNumber="1" containsInteger="1" minValue="100" maxValue="100"/>
    </cacheField>
    <cacheField name="Custom 3 - Code" numFmtId="0">
      <sharedItems containsBlank="1" count="2">
        <s v="Timewriter Expenses"/>
        <m/>
      </sharedItems>
    </cacheField>
    <cacheField name="Custom 4 - Name" numFmtId="0">
      <sharedItems containsBlank="1" count="3">
        <s v="China Market Specific Exp"/>
        <s v="AP Regional Expense for HR"/>
        <m/>
      </sharedItems>
    </cacheField>
    <cacheField name="Custom 4 - Code" numFmtId="0">
      <sharedItems containsBlank="1" count="3">
        <s v="SEEMKTEXCN"/>
        <s v="SEEMHREXAP"/>
        <m/>
      </sharedItems>
    </cacheField>
    <cacheField name="Custom 9 - Name" numFmtId="0">
      <sharedItems containsNonDate="0" containsString="0" containsBlank="1"/>
    </cacheField>
    <cacheField name="Custom 9 - Code" numFmtId="0">
      <sharedItems containsNonDate="0" containsString="0" containsBlank="1"/>
    </cacheField>
    <cacheField name="Custom 8 - Name" numFmtId="0">
      <sharedItems containsBlank="1" count="3">
        <s v="China"/>
        <s v="AP Region Office – Sydney"/>
        <m/>
      </sharedItems>
    </cacheField>
    <cacheField name="Custom 8 - Code" numFmtId="0">
      <sharedItems containsBlank="1" count="3">
        <s v="306"/>
        <s v="313"/>
        <m/>
      </sharedItems>
    </cacheField>
    <cacheField name="Allocated Expense Amount" numFmtId="0">
      <sharedItems containsString="0" containsBlank="1" containsNumber="1" minValue="-8.94" maxValue="553.04"/>
    </cacheField>
    <cacheField name="Total Expense Amount (reimbursement currency)" numFmtId="0">
      <sharedItems containsString="0" containsBlank="1" containsNumber="1" minValue="-8.94" maxValue="553.04"/>
    </cacheField>
    <cacheField name="First Submitted Date" numFmtId="165">
      <sharedItems containsNonDate="0" containsDate="1" containsString="0" containsBlank="1" minDate="2020-11-04T00:00:00" maxDate="2020-11-06T00:00:00"/>
    </cacheField>
    <cacheField name="Transaction Date" numFmtId="165">
      <sharedItems containsNonDate="0" containsDate="1" containsString="0" containsBlank="1" minDate="2020-09-23T00:00:00" maxDate="2020-11-03T00:00:00"/>
    </cacheField>
    <cacheField name="Payment Type" numFmtId="0">
      <sharedItems containsBlank="1"/>
    </cacheField>
    <cacheField name="Transaction Currency" numFmtId="0">
      <sharedItems containsBlank="1"/>
    </cacheField>
    <cacheField name="Expense Amount (transaction currency)" numFmtId="0">
      <sharedItems containsString="0" containsBlank="1" containsNumber="1" minValue="-60" maxValue="3700"/>
    </cacheField>
    <cacheField name="Receipt Received" numFmtId="0">
      <sharedItems containsBlank="1"/>
    </cacheField>
    <cacheField name="Comment" numFmtId="0">
      <sharedItems containsNonDate="0" containsString="0" containsBlank="1"/>
    </cacheField>
    <cacheField name="Entry City/Location" numFmtId="0">
      <sharedItems containsBlank="1"/>
    </cacheField>
    <cacheField name="Country" numFmtId="0">
      <sharedItems containsBlank="1"/>
    </cacheField>
    <cacheField name="Allocation Key" numFmtId="166">
      <sharedItems containsString="0" containsBlank="1" containsNumber="1" containsInteger="1" minValue="335574" maxValue="337229"/>
    </cacheField>
    <cacheField name="IST" numFmtId="166">
      <sharedItems containsBlank="1" count="2">
        <s v="Non IST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therland, Kessha" refreshedDate="44207.634392824075" createdVersion="6" refreshedVersion="6" minRefreshableVersion="3" recordCount="1192" xr:uid="{3803647F-E66E-48D2-9962-E05EE865DD65}">
  <cacheSource type="worksheet">
    <worksheetSource ref="A2:AH1048576" sheet="Report(org)"/>
  </cacheSource>
  <cacheFields count="34">
    <cacheField name="Employee" numFmtId="0">
      <sharedItems containsBlank="1" count="4">
        <s v="Chen, Jun"/>
        <s v="Cheung, Man Kuen"/>
        <s v="Chua, Kheng Kok"/>
        <m/>
      </sharedItems>
    </cacheField>
    <cacheField name="Profile Dept #" numFmtId="0">
      <sharedItems containsBlank="1"/>
    </cacheField>
    <cacheField name="Employee ID" numFmtId="0">
      <sharedItems containsBlank="1"/>
    </cacheField>
    <cacheField name="Report Name" numFmtId="0">
      <sharedItems containsBlank="1"/>
    </cacheField>
    <cacheField name="Paid Date" numFmtId="0">
      <sharedItems containsNonDate="0" containsString="0" containsBlank="1"/>
    </cacheField>
    <cacheField name="Approval Status" numFmtId="0">
      <sharedItems containsBlank="1"/>
    </cacheField>
    <cacheField name="Report ID" numFmtId="0">
      <sharedItems containsBlank="1"/>
    </cacheField>
    <cacheField name="Vendor" numFmtId="0">
      <sharedItems containsBlank="1"/>
    </cacheField>
    <cacheField name="Expense Type" numFmtId="0">
      <sharedItems containsBlank="1" count="7">
        <s v="Hotel"/>
        <s v="Employee Recognition"/>
        <s v="Offsite Food - Individual Meals and Snacks"/>
        <s v="Laundry"/>
        <s v="Hotel Tax"/>
        <s v="Offsite Food &amp; Ent - Employees and Vendors"/>
        <m/>
      </sharedItems>
    </cacheField>
    <cacheField name="Purpose" numFmtId="0">
      <sharedItems containsBlank="1" count="6">
        <s v="market visit - China Mulan Project"/>
        <s v="WOW recognition for October 2020"/>
        <s v="Meetings in Shanghai"/>
        <s v="Meetings in Hangzhou"/>
        <s v="meetings in Chengdu"/>
        <m/>
      </sharedItems>
    </cacheField>
    <cacheField name="Account Code 1" numFmtId="0">
      <sharedItems containsBlank="1"/>
    </cacheField>
    <cacheField name="Custom 1 - Code" numFmtId="0">
      <sharedItems containsBlank="1"/>
    </cacheField>
    <cacheField name="Custom 2 - Code" numFmtId="0">
      <sharedItems containsBlank="1" count="2">
        <s v="3022"/>
        <m/>
      </sharedItems>
    </cacheField>
    <cacheField name="Percentage" numFmtId="0">
      <sharedItems containsString="0" containsBlank="1" containsNumber="1" containsInteger="1" minValue="100" maxValue="100"/>
    </cacheField>
    <cacheField name="Custom 3 - Code" numFmtId="0">
      <sharedItems containsBlank="1" count="2">
        <s v="Timewriter Expenses"/>
        <m/>
      </sharedItems>
    </cacheField>
    <cacheField name="Custom 4 - Name" numFmtId="0">
      <sharedItems containsBlank="1" count="3">
        <s v="China Market Specific Exp"/>
        <s v="AP Regional Expense for HR"/>
        <m/>
      </sharedItems>
    </cacheField>
    <cacheField name="Custom 4 - Code" numFmtId="0">
      <sharedItems containsBlank="1" count="3">
        <s v="SEEMKTEXCN"/>
        <s v="SEEMHREXAP"/>
        <m/>
      </sharedItems>
    </cacheField>
    <cacheField name="Custom 9 - Name" numFmtId="0">
      <sharedItems containsNonDate="0" containsString="0" containsBlank="1"/>
    </cacheField>
    <cacheField name="Custom 9 - Code" numFmtId="0">
      <sharedItems containsNonDate="0" containsString="0" containsBlank="1"/>
    </cacheField>
    <cacheField name="Custom 8 - Name" numFmtId="0">
      <sharedItems containsBlank="1" count="3">
        <s v="China"/>
        <s v="AP Region Office – Sydney"/>
        <m/>
      </sharedItems>
    </cacheField>
    <cacheField name="Custom 8 - Code" numFmtId="0">
      <sharedItems containsBlank="1" count="3">
        <s v="306"/>
        <s v="313"/>
        <m/>
      </sharedItems>
    </cacheField>
    <cacheField name="Allocated Expense Amount" numFmtId="0">
      <sharedItems containsString="0" containsBlank="1" containsNumber="1" minValue="-8.94" maxValue="553.04"/>
    </cacheField>
    <cacheField name="Total Expense Amount (reimbursement currency)" numFmtId="0">
      <sharedItems containsString="0" containsBlank="1" containsNumber="1" minValue="-8.94" maxValue="553.04"/>
    </cacheField>
    <cacheField name="First Submitted Date" numFmtId="0">
      <sharedItems containsNonDate="0" containsDate="1" containsString="0" containsBlank="1" minDate="2020-11-04T00:00:00" maxDate="2020-11-06T00:00:00"/>
    </cacheField>
    <cacheField name="Transaction Date" numFmtId="0">
      <sharedItems containsNonDate="0" containsDate="1" containsString="0" containsBlank="1" minDate="2020-09-23T00:00:00" maxDate="2020-11-03T00:00:00"/>
    </cacheField>
    <cacheField name="Payment Type" numFmtId="0">
      <sharedItems containsBlank="1"/>
    </cacheField>
    <cacheField name="Transaction Currency" numFmtId="0">
      <sharedItems containsBlank="1"/>
    </cacheField>
    <cacheField name="Expense Amount (transaction currency)" numFmtId="0">
      <sharedItems containsString="0" containsBlank="1" containsNumber="1" minValue="-60" maxValue="3700"/>
    </cacheField>
    <cacheField name="Receipt Received" numFmtId="0">
      <sharedItems containsBlank="1"/>
    </cacheField>
    <cacheField name="Comment" numFmtId="0">
      <sharedItems containsNonDate="0" containsString="0" containsBlank="1"/>
    </cacheField>
    <cacheField name="Entry City/Location" numFmtId="0">
      <sharedItems containsBlank="1"/>
    </cacheField>
    <cacheField name="Country" numFmtId="0">
      <sharedItems containsBlank="1"/>
    </cacheField>
    <cacheField name="Allocation Key" numFmtId="0">
      <sharedItems containsString="0" containsBlank="1" containsNumber="1" containsInteger="1" minValue="335574" maxValue="337229"/>
    </cacheField>
    <cacheField name="IST" numFmtId="0">
      <sharedItems containsBlank="1" count="2">
        <s v="Non IST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x v="0"/>
    <s v="3022"/>
    <s v="300271"/>
    <s v="September Expenses (09/01/2020)"/>
    <m/>
    <s v="Approved &amp; In Accounting Review"/>
    <s v="19F14B11C89B4CED9BA2"/>
    <s v="Hyatt Hotels"/>
    <x v="0"/>
    <x v="0"/>
    <s v="590101"/>
    <s v="100"/>
    <x v="0"/>
    <n v="100"/>
    <x v="0"/>
    <x v="0"/>
    <x v="0"/>
    <m/>
    <m/>
    <x v="0"/>
    <x v="0"/>
    <n v="190.63"/>
    <n v="190.63"/>
    <d v="2020-11-05T00:00:00"/>
    <d v="2020-09-23T00:00:00"/>
    <s v="Wells Fargo T&amp;E Card"/>
    <s v="CNY"/>
    <n v="1299.99"/>
    <s v="N"/>
    <m/>
    <s v="Guangzhou"/>
    <s v="CHINA"/>
    <n v="335874"/>
    <x v="0"/>
  </r>
  <r>
    <x v="0"/>
    <s v="3022"/>
    <s v="300271"/>
    <s v="September Expenses (09/01/2020)"/>
    <m/>
    <s v="Approved &amp; In Accounting Review"/>
    <s v="19F14B11C89B4CED9BA2"/>
    <s v="Hyatt Hotels"/>
    <x v="0"/>
    <x v="0"/>
    <s v="590101"/>
    <s v="100"/>
    <x v="0"/>
    <n v="100"/>
    <x v="0"/>
    <x v="0"/>
    <x v="0"/>
    <m/>
    <m/>
    <x v="0"/>
    <x v="0"/>
    <n v="190.64"/>
    <n v="190.64"/>
    <d v="2020-11-05T00:00:00"/>
    <d v="2020-09-24T00:00:00"/>
    <s v="Wells Fargo T&amp;E Card"/>
    <s v="CNY"/>
    <n v="1299.99"/>
    <s v="N"/>
    <m/>
    <s v="Guangzhou"/>
    <s v="CHINA"/>
    <n v="335875"/>
    <x v="0"/>
  </r>
  <r>
    <x v="1"/>
    <s v="3022"/>
    <s v="307867"/>
    <s v="November Expenses (11/01/2020)"/>
    <m/>
    <s v="Approved &amp; In Accounting Review"/>
    <s v="E0E6F0AF95214CDCB1A9"/>
    <s v="FUSION 207 LC"/>
    <x v="1"/>
    <x v="1"/>
    <s v="430770"/>
    <s v="100"/>
    <x v="0"/>
    <n v="100"/>
    <x v="0"/>
    <x v="1"/>
    <x v="1"/>
    <m/>
    <m/>
    <x v="1"/>
    <x v="1"/>
    <n v="90.33"/>
    <n v="90.33"/>
    <d v="2020-11-05T00:00:00"/>
    <d v="2020-11-02T00:00:00"/>
    <s v="Wells Fargo T&amp;E Card"/>
    <s v="HKD"/>
    <n v="700"/>
    <s v="Y"/>
    <m/>
    <s v="Hong Kong"/>
    <s v="HONG KONG"/>
    <n v="337229"/>
    <x v="0"/>
  </r>
  <r>
    <x v="2"/>
    <s v="3022"/>
    <s v="250014"/>
    <s v="October Expenses (10/01/2020)"/>
    <m/>
    <s v="Approved &amp; In Accounting Review"/>
    <s v="67C61CFC6D0E4B88A999"/>
    <s v="CR"/>
    <x v="2"/>
    <x v="2"/>
    <s v="590102"/>
    <s v="100"/>
    <x v="0"/>
    <n v="100"/>
    <x v="0"/>
    <x v="0"/>
    <x v="0"/>
    <m/>
    <m/>
    <x v="0"/>
    <x v="0"/>
    <n v="75"/>
    <n v="75"/>
    <d v="2020-11-04T00:00:00"/>
    <d v="2020-10-07T00:00:00"/>
    <s v="Wells Fargo T&amp;E Card"/>
    <s v="CNY"/>
    <n v="510"/>
    <s v="Y"/>
    <m/>
    <s v="Shanghai"/>
    <s v="CHINA"/>
    <n v="336030"/>
    <x v="0"/>
  </r>
  <r>
    <x v="2"/>
    <s v="3022"/>
    <s v="250014"/>
    <s v="October Expenses (10/01/2020)"/>
    <m/>
    <s v="Approved &amp; In Accounting Review"/>
    <s v="67C61CFC6D0E4B88A999"/>
    <s v="CR"/>
    <x v="2"/>
    <x v="2"/>
    <s v="590102"/>
    <s v="100"/>
    <x v="0"/>
    <n v="100"/>
    <x v="0"/>
    <x v="0"/>
    <x v="0"/>
    <m/>
    <m/>
    <x v="0"/>
    <x v="0"/>
    <n v="71.510000000000005"/>
    <n v="71.510000000000005"/>
    <d v="2020-11-04T00:00:00"/>
    <d v="2020-10-09T00:00:00"/>
    <s v="Wells Fargo T&amp;E Card"/>
    <s v="CNY"/>
    <n v="480"/>
    <s v="Y"/>
    <m/>
    <s v="Shanghai"/>
    <s v="CHINA"/>
    <n v="336207"/>
    <x v="0"/>
  </r>
  <r>
    <x v="2"/>
    <s v="3022"/>
    <s v="250014"/>
    <s v="October Expenses (10/01/2020)"/>
    <m/>
    <s v="Approved &amp; In Accounting Review"/>
    <s v="67C61CFC6D0E4B88A999"/>
    <s v="CR"/>
    <x v="2"/>
    <x v="2"/>
    <s v="590102"/>
    <s v="100"/>
    <x v="0"/>
    <n v="100"/>
    <x v="0"/>
    <x v="0"/>
    <x v="0"/>
    <m/>
    <m/>
    <x v="0"/>
    <x v="0"/>
    <n v="34.22"/>
    <n v="34.22"/>
    <d v="2020-11-04T00:00:00"/>
    <d v="2020-10-18T00:00:00"/>
    <s v="Wells Fargo T&amp;E Card"/>
    <s v="CNY"/>
    <n v="228"/>
    <s v="Y"/>
    <m/>
    <s v="Shanghai"/>
    <s v="CHINA"/>
    <n v="336736"/>
    <x v="0"/>
  </r>
  <r>
    <x v="2"/>
    <s v="3022"/>
    <s v="250014"/>
    <s v="October Expenses (10/01/2020)"/>
    <m/>
    <s v="Approved &amp; In Accounting Review"/>
    <s v="67C61CFC6D0E4B88A999"/>
    <s v="CR"/>
    <x v="2"/>
    <x v="2"/>
    <s v="590102"/>
    <s v="100"/>
    <x v="0"/>
    <n v="100"/>
    <x v="0"/>
    <x v="0"/>
    <x v="0"/>
    <m/>
    <m/>
    <x v="0"/>
    <x v="0"/>
    <n v="51.63"/>
    <n v="51.63"/>
    <d v="2020-11-04T00:00:00"/>
    <d v="2020-10-18T00:00:00"/>
    <s v="Wells Fargo T&amp;E Card"/>
    <s v="CNY"/>
    <n v="344"/>
    <s v="Y"/>
    <m/>
    <s v="Shanghai"/>
    <s v="CHINA"/>
    <n v="336740"/>
    <x v="0"/>
  </r>
  <r>
    <x v="2"/>
    <s v="3022"/>
    <s v="250014"/>
    <s v="October Expenses (10/01/2020)"/>
    <m/>
    <s v="Approved &amp; In Accounting Review"/>
    <s v="67C61CFC6D0E4B88A999"/>
    <s v="CR"/>
    <x v="2"/>
    <x v="2"/>
    <s v="590102"/>
    <s v="100"/>
    <x v="0"/>
    <n v="100"/>
    <x v="0"/>
    <x v="0"/>
    <x v="0"/>
    <m/>
    <m/>
    <x v="0"/>
    <x v="0"/>
    <n v="108.17"/>
    <n v="108.17"/>
    <d v="2020-11-04T00:00:00"/>
    <d v="2020-10-23T00:00:00"/>
    <s v="Wells Fargo T&amp;E Card"/>
    <s v="CNY"/>
    <n v="724"/>
    <s v="Y"/>
    <m/>
    <s v="Hangzhou"/>
    <s v="CHINA"/>
    <n v="336884"/>
    <x v="0"/>
  </r>
  <r>
    <x v="2"/>
    <s v="3022"/>
    <s v="250014"/>
    <s v="October Expenses (10/01/2020)"/>
    <m/>
    <s v="Approved &amp; In Accounting Review"/>
    <s v="67C61CFC6D0E4B88A999"/>
    <s v="InterContinental Hotels"/>
    <x v="0"/>
    <x v="3"/>
    <s v="590101"/>
    <s v="100"/>
    <x v="0"/>
    <n v="100"/>
    <x v="0"/>
    <x v="0"/>
    <x v="0"/>
    <m/>
    <m/>
    <x v="0"/>
    <x v="0"/>
    <n v="229"/>
    <n v="229"/>
    <d v="2020-11-04T00:00:00"/>
    <d v="2020-10-20T00:00:00"/>
    <s v="Wells Fargo T&amp;E Card"/>
    <s v="USD"/>
    <n v="229"/>
    <s v="N"/>
    <m/>
    <s v="Hangzhou"/>
    <s v="CHINA"/>
    <n v="337170"/>
    <x v="0"/>
  </r>
  <r>
    <x v="2"/>
    <s v="3022"/>
    <s v="250014"/>
    <s v="October Expenses (10/01/2020)"/>
    <m/>
    <s v="Approved &amp; In Accounting Review"/>
    <s v="67C61CFC6D0E4B88A999"/>
    <s v="InterContinental Hotels"/>
    <x v="0"/>
    <x v="3"/>
    <s v="590101"/>
    <s v="100"/>
    <x v="0"/>
    <n v="100"/>
    <x v="0"/>
    <x v="0"/>
    <x v="0"/>
    <m/>
    <m/>
    <x v="0"/>
    <x v="0"/>
    <n v="229"/>
    <n v="229"/>
    <d v="2020-11-04T00:00:00"/>
    <d v="2020-10-21T00:00:00"/>
    <s v="Wells Fargo T&amp;E Card"/>
    <s v="USD"/>
    <n v="229"/>
    <s v="N"/>
    <m/>
    <s v="Hangzhou"/>
    <s v="CHINA"/>
    <n v="337171"/>
    <x v="0"/>
  </r>
  <r>
    <x v="2"/>
    <s v="3022"/>
    <s v="250014"/>
    <s v="October Expenses (10/01/2020)"/>
    <m/>
    <s v="Approved &amp; In Accounting Review"/>
    <s v="67C61CFC6D0E4B88A999"/>
    <s v="InterContinental Hotels"/>
    <x v="3"/>
    <x v="3"/>
    <s v="590101"/>
    <s v="100"/>
    <x v="0"/>
    <n v="100"/>
    <x v="0"/>
    <x v="0"/>
    <x v="0"/>
    <m/>
    <m/>
    <x v="0"/>
    <x v="0"/>
    <n v="7.96"/>
    <n v="7.96"/>
    <d v="2020-11-04T00:00:00"/>
    <d v="2020-10-21T00:00:00"/>
    <s v="Wells Fargo T&amp;E Card"/>
    <s v="USD"/>
    <n v="7.96"/>
    <s v="N"/>
    <m/>
    <s v="Hangzhou"/>
    <s v="CHINA"/>
    <n v="337172"/>
    <x v="0"/>
  </r>
  <r>
    <x v="2"/>
    <s v="3022"/>
    <s v="250014"/>
    <s v="October Expenses (10/01/2020)"/>
    <m/>
    <s v="Approved &amp; In Accounting Review"/>
    <s v="67C61CFC6D0E4B88A999"/>
    <s v="InterContinental Hotels"/>
    <x v="2"/>
    <x v="3"/>
    <s v="590102"/>
    <s v="100"/>
    <x v="0"/>
    <n v="100"/>
    <x v="0"/>
    <x v="0"/>
    <x v="0"/>
    <m/>
    <m/>
    <x v="0"/>
    <x v="0"/>
    <n v="5.5"/>
    <n v="5.5"/>
    <d v="2020-11-04T00:00:00"/>
    <d v="2020-10-21T00:00:00"/>
    <s v="Wells Fargo T&amp;E Card"/>
    <s v="USD"/>
    <n v="5.5"/>
    <s v="N"/>
    <m/>
    <s v="Hangzhou"/>
    <s v="CHINA"/>
    <n v="337173"/>
    <x v="0"/>
  </r>
  <r>
    <x v="2"/>
    <s v="3022"/>
    <s v="250014"/>
    <s v="October Expenses (10/01/2020)"/>
    <m/>
    <s v="Approved &amp; In Accounting Review"/>
    <s v="67C61CFC6D0E4B88A999"/>
    <s v="PS CAFE"/>
    <x v="2"/>
    <x v="2"/>
    <s v="590102"/>
    <s v="100"/>
    <x v="0"/>
    <n v="100"/>
    <x v="0"/>
    <x v="0"/>
    <x v="0"/>
    <m/>
    <m/>
    <x v="0"/>
    <x v="0"/>
    <n v="32.5"/>
    <n v="32.5"/>
    <d v="2020-11-04T00:00:00"/>
    <d v="2020-10-05T00:00:00"/>
    <s v="Wells Fargo T&amp;E Card"/>
    <s v="CNY"/>
    <n v="221"/>
    <s v="Y"/>
    <m/>
    <s v="Shanghai"/>
    <s v="CHINA"/>
    <n v="335864"/>
    <x v="0"/>
  </r>
  <r>
    <x v="2"/>
    <s v="3022"/>
    <s v="250014"/>
    <s v="October Expenses (10/01/2020)"/>
    <m/>
    <s v="Approved &amp; In Accounting Review"/>
    <s v="67C61CFC6D0E4B88A999"/>
    <s v="PS CAFE"/>
    <x v="2"/>
    <x v="2"/>
    <s v="590102"/>
    <s v="100"/>
    <x v="0"/>
    <n v="100"/>
    <x v="0"/>
    <x v="0"/>
    <x v="0"/>
    <m/>
    <m/>
    <x v="0"/>
    <x v="0"/>
    <n v="64.400000000000006"/>
    <n v="64.400000000000006"/>
    <d v="2020-11-04T00:00:00"/>
    <d v="2020-10-16T00:00:00"/>
    <s v="Wells Fargo T&amp;E Card"/>
    <s v="CNY"/>
    <n v="432"/>
    <s v="Y"/>
    <m/>
    <s v="Shanghai"/>
    <s v="CHINA"/>
    <n v="336502"/>
    <x v="0"/>
  </r>
  <r>
    <x v="2"/>
    <s v="3022"/>
    <s v="250014"/>
    <s v="October Expenses (10/01/2020)"/>
    <m/>
    <s v="Approved &amp; In Accounting Review"/>
    <s v="67C61CFC6D0E4B88A999"/>
    <s v="QI MIN"/>
    <x v="2"/>
    <x v="2"/>
    <s v="590102"/>
    <s v="100"/>
    <x v="0"/>
    <n v="100"/>
    <x v="0"/>
    <x v="0"/>
    <x v="0"/>
    <m/>
    <m/>
    <x v="0"/>
    <x v="0"/>
    <n v="70.44"/>
    <n v="70.44"/>
    <d v="2020-11-04T00:00:00"/>
    <d v="2020-10-01T00:00:00"/>
    <s v="Wells Fargo T&amp;E Card"/>
    <s v="CNY"/>
    <n v="479"/>
    <s v="Y"/>
    <m/>
    <s v="Shanghai"/>
    <s v="CHINA"/>
    <n v="335574"/>
    <x v="0"/>
  </r>
  <r>
    <x v="2"/>
    <s v="3022"/>
    <s v="250014"/>
    <s v="October Expenses (10/01/2020)"/>
    <m/>
    <s v="Approved &amp; In Accounting Review"/>
    <s v="67C61CFC6D0E4B88A999"/>
    <s v="Shangri-La"/>
    <x v="0"/>
    <x v="4"/>
    <s v="590101"/>
    <s v="100"/>
    <x v="0"/>
    <n v="100"/>
    <x v="0"/>
    <x v="0"/>
    <x v="0"/>
    <m/>
    <m/>
    <x v="0"/>
    <x v="0"/>
    <n v="167.98"/>
    <n v="167.98"/>
    <d v="2020-11-04T00:00:00"/>
    <d v="2020-10-25T00:00:00"/>
    <s v="Wells Fargo T&amp;E Card"/>
    <s v="CNY"/>
    <n v="1127"/>
    <s v="N"/>
    <m/>
    <s v="Chengdu"/>
    <s v="CHINA"/>
    <n v="337163"/>
    <x v="0"/>
  </r>
  <r>
    <x v="2"/>
    <s v="3022"/>
    <s v="250014"/>
    <s v="October Expenses (10/01/2020)"/>
    <m/>
    <s v="Approved &amp; In Accounting Review"/>
    <s v="67C61CFC6D0E4B88A999"/>
    <s v="Shangri-La"/>
    <x v="0"/>
    <x v="4"/>
    <s v="590101"/>
    <s v="100"/>
    <x v="0"/>
    <n v="100"/>
    <x v="0"/>
    <x v="0"/>
    <x v="0"/>
    <m/>
    <m/>
    <x v="0"/>
    <x v="0"/>
    <n v="167.98"/>
    <n v="167.98"/>
    <d v="2020-11-04T00:00:00"/>
    <d v="2020-10-26T00:00:00"/>
    <s v="Wells Fargo T&amp;E Card"/>
    <s v="CNY"/>
    <n v="1127"/>
    <s v="N"/>
    <m/>
    <s v="Chengdu"/>
    <s v="CHINA"/>
    <n v="337165"/>
    <x v="0"/>
  </r>
  <r>
    <x v="2"/>
    <s v="3022"/>
    <s v="250014"/>
    <s v="October Expenses (10/01/2020)"/>
    <m/>
    <s v="Approved &amp; In Accounting Review"/>
    <s v="67C61CFC6D0E4B88A999"/>
    <s v="Shangri-La"/>
    <x v="4"/>
    <x v="4"/>
    <s v="590101"/>
    <s v="100"/>
    <x v="0"/>
    <n v="100"/>
    <x v="0"/>
    <x v="0"/>
    <x v="0"/>
    <m/>
    <m/>
    <x v="0"/>
    <x v="0"/>
    <n v="27.89"/>
    <n v="27.89"/>
    <d v="2020-11-04T00:00:00"/>
    <d v="2020-10-25T00:00:00"/>
    <s v="Wells Fargo T&amp;E Card"/>
    <s v="CNY"/>
    <n v="187.08"/>
    <s v="N"/>
    <m/>
    <s v="Chengdu"/>
    <s v="CHINA"/>
    <n v="337162"/>
    <x v="0"/>
  </r>
  <r>
    <x v="2"/>
    <s v="3022"/>
    <s v="250014"/>
    <s v="October Expenses (10/01/2020)"/>
    <m/>
    <s v="Approved &amp; In Accounting Review"/>
    <s v="67C61CFC6D0E4B88A999"/>
    <s v="Shangri-La"/>
    <x v="4"/>
    <x v="4"/>
    <s v="590101"/>
    <s v="100"/>
    <x v="0"/>
    <n v="100"/>
    <x v="0"/>
    <x v="0"/>
    <x v="0"/>
    <m/>
    <m/>
    <x v="0"/>
    <x v="0"/>
    <n v="27.89"/>
    <n v="27.89"/>
    <d v="2020-11-04T00:00:00"/>
    <d v="2020-10-26T00:00:00"/>
    <s v="Wells Fargo T&amp;E Card"/>
    <s v="CNY"/>
    <n v="187.08"/>
    <s v="N"/>
    <m/>
    <s v="Chengdu"/>
    <s v="CHINA"/>
    <n v="337164"/>
    <x v="0"/>
  </r>
  <r>
    <x v="2"/>
    <s v="3022"/>
    <s v="250014"/>
    <s v="October Expenses (10/01/2020)"/>
    <m/>
    <s v="Approved &amp; In Accounting Review"/>
    <s v="67C61CFC6D0E4B88A999"/>
    <s v="Shangri-La"/>
    <x v="3"/>
    <x v="4"/>
    <s v="590101"/>
    <s v="100"/>
    <x v="0"/>
    <n v="100"/>
    <x v="0"/>
    <x v="0"/>
    <x v="0"/>
    <m/>
    <m/>
    <x v="0"/>
    <x v="0"/>
    <n v="29.46"/>
    <n v="29.46"/>
    <d v="2020-11-04T00:00:00"/>
    <d v="2020-10-26T00:00:00"/>
    <s v="Wells Fargo T&amp;E Card"/>
    <s v="CNY"/>
    <n v="197.62"/>
    <s v="N"/>
    <m/>
    <s v="Chengdu"/>
    <s v="CHINA"/>
    <n v="337166"/>
    <x v="0"/>
  </r>
  <r>
    <x v="2"/>
    <s v="3022"/>
    <s v="250014"/>
    <s v="October Expenses (10/01/2020)"/>
    <m/>
    <s v="Approved &amp; In Accounting Review"/>
    <s v="67C61CFC6D0E4B88A999"/>
    <s v="Shangri-La"/>
    <x v="3"/>
    <x v="4"/>
    <s v="590101"/>
    <s v="100"/>
    <x v="0"/>
    <n v="100"/>
    <x v="0"/>
    <x v="0"/>
    <x v="0"/>
    <m/>
    <m/>
    <x v="0"/>
    <x v="0"/>
    <n v="24.53"/>
    <n v="24.53"/>
    <d v="2020-11-04T00:00:00"/>
    <d v="2020-10-27T00:00:00"/>
    <s v="Wells Fargo T&amp;E Card"/>
    <s v="CNY"/>
    <n v="164.6"/>
    <s v="N"/>
    <m/>
    <s v="Chengdu"/>
    <s v="CHINA"/>
    <n v="337167"/>
    <x v="0"/>
  </r>
  <r>
    <x v="2"/>
    <s v="3022"/>
    <s v="250014"/>
    <s v="October Expenses (10/01/2020)"/>
    <m/>
    <s v="Approved &amp; In Accounting Review"/>
    <s v="67C61CFC6D0E4B88A999"/>
    <s v="Shangri-La"/>
    <x v="3"/>
    <x v="4"/>
    <s v="590101"/>
    <s v="100"/>
    <x v="0"/>
    <n v="100"/>
    <x v="0"/>
    <x v="0"/>
    <x v="0"/>
    <m/>
    <m/>
    <x v="0"/>
    <x v="0"/>
    <n v="-8.94"/>
    <n v="-8.94"/>
    <d v="2020-11-04T00:00:00"/>
    <d v="2020-10-27T00:00:00"/>
    <s v="Wells Fargo T&amp;E Card"/>
    <s v="CNY"/>
    <n v="-60"/>
    <s v="N"/>
    <m/>
    <s v="Chengdu"/>
    <s v="CHINA"/>
    <n v="337168"/>
    <x v="0"/>
  </r>
  <r>
    <x v="2"/>
    <s v="3022"/>
    <s v="250014"/>
    <s v="October Expenses (10/01/2020)"/>
    <m/>
    <s v="Approved &amp; In Accounting Review"/>
    <s v="67C61CFC6D0E4B88A999"/>
    <s v="Shangri-La"/>
    <x v="3"/>
    <x v="4"/>
    <s v="590101"/>
    <s v="100"/>
    <x v="0"/>
    <n v="100"/>
    <x v="0"/>
    <x v="0"/>
    <x v="0"/>
    <m/>
    <m/>
    <x v="0"/>
    <x v="0"/>
    <n v="3.25"/>
    <n v="3.25"/>
    <d v="2020-11-04T00:00:00"/>
    <d v="2020-10-27T00:00:00"/>
    <s v="Wells Fargo T&amp;E Card"/>
    <s v="CNY"/>
    <n v="21.78"/>
    <s v="N"/>
    <m/>
    <s v="Chengdu"/>
    <s v="CHINA"/>
    <n v="337169"/>
    <x v="0"/>
  </r>
  <r>
    <x v="2"/>
    <s v="3022"/>
    <s v="250014"/>
    <s v="October Expenses (10/01/2020)"/>
    <m/>
    <s v="Approved &amp; In Accounting Review"/>
    <s v="67C61CFC6D0E4B88A999"/>
    <s v="ZHI HENG CAN YIN SHANG"/>
    <x v="5"/>
    <x v="2"/>
    <s v="590302"/>
    <s v="100"/>
    <x v="0"/>
    <n v="100"/>
    <x v="0"/>
    <x v="0"/>
    <x v="0"/>
    <m/>
    <m/>
    <x v="0"/>
    <x v="0"/>
    <n v="553.04"/>
    <n v="553.04"/>
    <d v="2020-11-04T00:00:00"/>
    <d v="2020-10-30T00:00:00"/>
    <s v="Wells Fargo T&amp;E Card"/>
    <s v="CNY"/>
    <n v="3700"/>
    <s v="Y"/>
    <m/>
    <s v="Shanghai"/>
    <s v="CHINA"/>
    <n v="337142"/>
    <x v="0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2">
  <r>
    <x v="0"/>
    <s v="3022"/>
    <s v="300271"/>
    <s v="September Expenses (09/01/2020)"/>
    <m/>
    <s v="Approved &amp; In Accounting Review"/>
    <s v="19F14B11C89B4CED9BA2"/>
    <s v="Hyatt Hotels"/>
    <x v="0"/>
    <x v="0"/>
    <s v="590101"/>
    <s v="100"/>
    <x v="0"/>
    <n v="100"/>
    <x v="0"/>
    <x v="0"/>
    <x v="0"/>
    <m/>
    <m/>
    <x v="0"/>
    <x v="0"/>
    <n v="190.63"/>
    <n v="190.63"/>
    <d v="2020-11-05T00:00:00"/>
    <d v="2020-09-23T00:00:00"/>
    <s v="Wells Fargo T&amp;E Card"/>
    <s v="CNY"/>
    <n v="1299.99"/>
    <s v="N"/>
    <m/>
    <s v="Guangzhou"/>
    <s v="CHINA"/>
    <n v="335874"/>
    <x v="0"/>
  </r>
  <r>
    <x v="0"/>
    <s v="3022"/>
    <s v="300271"/>
    <s v="September Expenses (09/01/2020)"/>
    <m/>
    <s v="Approved &amp; In Accounting Review"/>
    <s v="19F14B11C89B4CED9BA2"/>
    <s v="Hyatt Hotels"/>
    <x v="0"/>
    <x v="0"/>
    <s v="590101"/>
    <s v="100"/>
    <x v="0"/>
    <n v="100"/>
    <x v="0"/>
    <x v="0"/>
    <x v="0"/>
    <m/>
    <m/>
    <x v="0"/>
    <x v="0"/>
    <n v="190.64"/>
    <n v="190.64"/>
    <d v="2020-11-05T00:00:00"/>
    <d v="2020-09-24T00:00:00"/>
    <s v="Wells Fargo T&amp;E Card"/>
    <s v="CNY"/>
    <n v="1299.99"/>
    <s v="N"/>
    <m/>
    <s v="Guangzhou"/>
    <s v="CHINA"/>
    <n v="335875"/>
    <x v="0"/>
  </r>
  <r>
    <x v="1"/>
    <s v="3022"/>
    <s v="307867"/>
    <s v="November Expenses (11/01/2020)"/>
    <m/>
    <s v="Approved &amp; In Accounting Review"/>
    <s v="E0E6F0AF95214CDCB1A9"/>
    <s v="FUSION 207 LC"/>
    <x v="1"/>
    <x v="1"/>
    <s v="430770"/>
    <s v="100"/>
    <x v="0"/>
    <n v="100"/>
    <x v="0"/>
    <x v="1"/>
    <x v="1"/>
    <m/>
    <m/>
    <x v="1"/>
    <x v="1"/>
    <n v="90.33"/>
    <n v="90.33"/>
    <d v="2020-11-05T00:00:00"/>
    <d v="2020-11-02T00:00:00"/>
    <s v="Wells Fargo T&amp;E Card"/>
    <s v="HKD"/>
    <n v="700"/>
    <s v="Y"/>
    <m/>
    <s v="Hong Kong"/>
    <s v="HONG KONG"/>
    <n v="337229"/>
    <x v="0"/>
  </r>
  <r>
    <x v="2"/>
    <s v="3022"/>
    <s v="250014"/>
    <s v="October Expenses (10/01/2020)"/>
    <m/>
    <s v="Approved &amp; In Accounting Review"/>
    <s v="67C61CFC6D0E4B88A999"/>
    <s v="CR"/>
    <x v="2"/>
    <x v="2"/>
    <s v="590102"/>
    <s v="100"/>
    <x v="0"/>
    <n v="100"/>
    <x v="0"/>
    <x v="0"/>
    <x v="0"/>
    <m/>
    <m/>
    <x v="0"/>
    <x v="0"/>
    <n v="75"/>
    <n v="75"/>
    <d v="2020-11-04T00:00:00"/>
    <d v="2020-10-07T00:00:00"/>
    <s v="Wells Fargo T&amp;E Card"/>
    <s v="CNY"/>
    <n v="510"/>
    <s v="Y"/>
    <m/>
    <s v="Shanghai"/>
    <s v="CHINA"/>
    <n v="336030"/>
    <x v="0"/>
  </r>
  <r>
    <x v="2"/>
    <s v="3022"/>
    <s v="250014"/>
    <s v="October Expenses (10/01/2020)"/>
    <m/>
    <s v="Approved &amp; In Accounting Review"/>
    <s v="67C61CFC6D0E4B88A999"/>
    <s v="CR"/>
    <x v="2"/>
    <x v="2"/>
    <s v="590102"/>
    <s v="100"/>
    <x v="0"/>
    <n v="100"/>
    <x v="0"/>
    <x v="0"/>
    <x v="0"/>
    <m/>
    <m/>
    <x v="0"/>
    <x v="0"/>
    <n v="71.510000000000005"/>
    <n v="71.510000000000005"/>
    <d v="2020-11-04T00:00:00"/>
    <d v="2020-10-09T00:00:00"/>
    <s v="Wells Fargo T&amp;E Card"/>
    <s v="CNY"/>
    <n v="480"/>
    <s v="Y"/>
    <m/>
    <s v="Shanghai"/>
    <s v="CHINA"/>
    <n v="336207"/>
    <x v="0"/>
  </r>
  <r>
    <x v="2"/>
    <s v="3022"/>
    <s v="250014"/>
    <s v="October Expenses (10/01/2020)"/>
    <m/>
    <s v="Approved &amp; In Accounting Review"/>
    <s v="67C61CFC6D0E4B88A999"/>
    <s v="CR"/>
    <x v="2"/>
    <x v="2"/>
    <s v="590102"/>
    <s v="100"/>
    <x v="0"/>
    <n v="100"/>
    <x v="0"/>
    <x v="0"/>
    <x v="0"/>
    <m/>
    <m/>
    <x v="0"/>
    <x v="0"/>
    <n v="34.22"/>
    <n v="34.22"/>
    <d v="2020-11-04T00:00:00"/>
    <d v="2020-10-18T00:00:00"/>
    <s v="Wells Fargo T&amp;E Card"/>
    <s v="CNY"/>
    <n v="228"/>
    <s v="Y"/>
    <m/>
    <s v="Shanghai"/>
    <s v="CHINA"/>
    <n v="336736"/>
    <x v="0"/>
  </r>
  <r>
    <x v="2"/>
    <s v="3022"/>
    <s v="250014"/>
    <s v="October Expenses (10/01/2020)"/>
    <m/>
    <s v="Approved &amp; In Accounting Review"/>
    <s v="67C61CFC6D0E4B88A999"/>
    <s v="CR"/>
    <x v="2"/>
    <x v="2"/>
    <s v="590102"/>
    <s v="100"/>
    <x v="0"/>
    <n v="100"/>
    <x v="0"/>
    <x v="0"/>
    <x v="0"/>
    <m/>
    <m/>
    <x v="0"/>
    <x v="0"/>
    <n v="51.63"/>
    <n v="51.63"/>
    <d v="2020-11-04T00:00:00"/>
    <d v="2020-10-18T00:00:00"/>
    <s v="Wells Fargo T&amp;E Card"/>
    <s v="CNY"/>
    <n v="344"/>
    <s v="Y"/>
    <m/>
    <s v="Shanghai"/>
    <s v="CHINA"/>
    <n v="336740"/>
    <x v="0"/>
  </r>
  <r>
    <x v="2"/>
    <s v="3022"/>
    <s v="250014"/>
    <s v="October Expenses (10/01/2020)"/>
    <m/>
    <s v="Approved &amp; In Accounting Review"/>
    <s v="67C61CFC6D0E4B88A999"/>
    <s v="CR"/>
    <x v="2"/>
    <x v="2"/>
    <s v="590102"/>
    <s v="100"/>
    <x v="0"/>
    <n v="100"/>
    <x v="0"/>
    <x v="0"/>
    <x v="0"/>
    <m/>
    <m/>
    <x v="0"/>
    <x v="0"/>
    <n v="108.17"/>
    <n v="108.17"/>
    <d v="2020-11-04T00:00:00"/>
    <d v="2020-10-23T00:00:00"/>
    <s v="Wells Fargo T&amp;E Card"/>
    <s v="CNY"/>
    <n v="724"/>
    <s v="Y"/>
    <m/>
    <s v="Hangzhou"/>
    <s v="CHINA"/>
    <n v="336884"/>
    <x v="0"/>
  </r>
  <r>
    <x v="2"/>
    <s v="3022"/>
    <s v="250014"/>
    <s v="October Expenses (10/01/2020)"/>
    <m/>
    <s v="Approved &amp; In Accounting Review"/>
    <s v="67C61CFC6D0E4B88A999"/>
    <s v="InterContinental Hotels"/>
    <x v="0"/>
    <x v="3"/>
    <s v="590101"/>
    <s v="100"/>
    <x v="0"/>
    <n v="100"/>
    <x v="0"/>
    <x v="0"/>
    <x v="0"/>
    <m/>
    <m/>
    <x v="0"/>
    <x v="0"/>
    <n v="229"/>
    <n v="229"/>
    <d v="2020-11-04T00:00:00"/>
    <d v="2020-10-20T00:00:00"/>
    <s v="Wells Fargo T&amp;E Card"/>
    <s v="USD"/>
    <n v="229"/>
    <s v="N"/>
    <m/>
    <s v="Hangzhou"/>
    <s v="CHINA"/>
    <n v="337170"/>
    <x v="0"/>
  </r>
  <r>
    <x v="2"/>
    <s v="3022"/>
    <s v="250014"/>
    <s v="October Expenses (10/01/2020)"/>
    <m/>
    <s v="Approved &amp; In Accounting Review"/>
    <s v="67C61CFC6D0E4B88A999"/>
    <s v="InterContinental Hotels"/>
    <x v="0"/>
    <x v="3"/>
    <s v="590101"/>
    <s v="100"/>
    <x v="0"/>
    <n v="100"/>
    <x v="0"/>
    <x v="0"/>
    <x v="0"/>
    <m/>
    <m/>
    <x v="0"/>
    <x v="0"/>
    <n v="229"/>
    <n v="229"/>
    <d v="2020-11-04T00:00:00"/>
    <d v="2020-10-21T00:00:00"/>
    <s v="Wells Fargo T&amp;E Card"/>
    <s v="USD"/>
    <n v="229"/>
    <s v="N"/>
    <m/>
    <s v="Hangzhou"/>
    <s v="CHINA"/>
    <n v="337171"/>
    <x v="0"/>
  </r>
  <r>
    <x v="2"/>
    <s v="3022"/>
    <s v="250014"/>
    <s v="October Expenses (10/01/2020)"/>
    <m/>
    <s v="Approved &amp; In Accounting Review"/>
    <s v="67C61CFC6D0E4B88A999"/>
    <s v="InterContinental Hotels"/>
    <x v="3"/>
    <x v="3"/>
    <s v="590101"/>
    <s v="100"/>
    <x v="0"/>
    <n v="100"/>
    <x v="0"/>
    <x v="0"/>
    <x v="0"/>
    <m/>
    <m/>
    <x v="0"/>
    <x v="0"/>
    <n v="7.96"/>
    <n v="7.96"/>
    <d v="2020-11-04T00:00:00"/>
    <d v="2020-10-21T00:00:00"/>
    <s v="Wells Fargo T&amp;E Card"/>
    <s v="USD"/>
    <n v="7.96"/>
    <s v="N"/>
    <m/>
    <s v="Hangzhou"/>
    <s v="CHINA"/>
    <n v="337172"/>
    <x v="0"/>
  </r>
  <r>
    <x v="2"/>
    <s v="3022"/>
    <s v="250014"/>
    <s v="October Expenses (10/01/2020)"/>
    <m/>
    <s v="Approved &amp; In Accounting Review"/>
    <s v="67C61CFC6D0E4B88A999"/>
    <s v="InterContinental Hotels"/>
    <x v="2"/>
    <x v="3"/>
    <s v="590102"/>
    <s v="100"/>
    <x v="0"/>
    <n v="100"/>
    <x v="0"/>
    <x v="0"/>
    <x v="0"/>
    <m/>
    <m/>
    <x v="0"/>
    <x v="0"/>
    <n v="5.5"/>
    <n v="5.5"/>
    <d v="2020-11-04T00:00:00"/>
    <d v="2020-10-21T00:00:00"/>
    <s v="Wells Fargo T&amp;E Card"/>
    <s v="USD"/>
    <n v="5.5"/>
    <s v="N"/>
    <m/>
    <s v="Hangzhou"/>
    <s v="CHINA"/>
    <n v="337173"/>
    <x v="0"/>
  </r>
  <r>
    <x v="2"/>
    <s v="3022"/>
    <s v="250014"/>
    <s v="October Expenses (10/01/2020)"/>
    <m/>
    <s v="Approved &amp; In Accounting Review"/>
    <s v="67C61CFC6D0E4B88A999"/>
    <s v="PS CAFE"/>
    <x v="2"/>
    <x v="2"/>
    <s v="590102"/>
    <s v="100"/>
    <x v="0"/>
    <n v="100"/>
    <x v="0"/>
    <x v="0"/>
    <x v="0"/>
    <m/>
    <m/>
    <x v="0"/>
    <x v="0"/>
    <n v="32.5"/>
    <n v="32.5"/>
    <d v="2020-11-04T00:00:00"/>
    <d v="2020-10-05T00:00:00"/>
    <s v="Wells Fargo T&amp;E Card"/>
    <s v="CNY"/>
    <n v="221"/>
    <s v="Y"/>
    <m/>
    <s v="Shanghai"/>
    <s v="CHINA"/>
    <n v="335864"/>
    <x v="0"/>
  </r>
  <r>
    <x v="2"/>
    <s v="3022"/>
    <s v="250014"/>
    <s v="October Expenses (10/01/2020)"/>
    <m/>
    <s v="Approved &amp; In Accounting Review"/>
    <s v="67C61CFC6D0E4B88A999"/>
    <s v="PS CAFE"/>
    <x v="2"/>
    <x v="2"/>
    <s v="590102"/>
    <s v="100"/>
    <x v="0"/>
    <n v="100"/>
    <x v="0"/>
    <x v="0"/>
    <x v="0"/>
    <m/>
    <m/>
    <x v="0"/>
    <x v="0"/>
    <n v="64.400000000000006"/>
    <n v="64.400000000000006"/>
    <d v="2020-11-04T00:00:00"/>
    <d v="2020-10-16T00:00:00"/>
    <s v="Wells Fargo T&amp;E Card"/>
    <s v="CNY"/>
    <n v="432"/>
    <s v="Y"/>
    <m/>
    <s v="Shanghai"/>
    <s v="CHINA"/>
    <n v="336502"/>
    <x v="0"/>
  </r>
  <r>
    <x v="2"/>
    <s v="3022"/>
    <s v="250014"/>
    <s v="October Expenses (10/01/2020)"/>
    <m/>
    <s v="Approved &amp; In Accounting Review"/>
    <s v="67C61CFC6D0E4B88A999"/>
    <s v="QI MIN"/>
    <x v="2"/>
    <x v="2"/>
    <s v="590102"/>
    <s v="100"/>
    <x v="0"/>
    <n v="100"/>
    <x v="0"/>
    <x v="0"/>
    <x v="0"/>
    <m/>
    <m/>
    <x v="0"/>
    <x v="0"/>
    <n v="70.44"/>
    <n v="70.44"/>
    <d v="2020-11-04T00:00:00"/>
    <d v="2020-10-01T00:00:00"/>
    <s v="Wells Fargo T&amp;E Card"/>
    <s v="CNY"/>
    <n v="479"/>
    <s v="Y"/>
    <m/>
    <s v="Shanghai"/>
    <s v="CHINA"/>
    <n v="335574"/>
    <x v="0"/>
  </r>
  <r>
    <x v="2"/>
    <s v="3022"/>
    <s v="250014"/>
    <s v="October Expenses (10/01/2020)"/>
    <m/>
    <s v="Approved &amp; In Accounting Review"/>
    <s v="67C61CFC6D0E4B88A999"/>
    <s v="Shangri-La"/>
    <x v="0"/>
    <x v="4"/>
    <s v="590101"/>
    <s v="100"/>
    <x v="0"/>
    <n v="100"/>
    <x v="0"/>
    <x v="0"/>
    <x v="0"/>
    <m/>
    <m/>
    <x v="0"/>
    <x v="0"/>
    <n v="167.98"/>
    <n v="167.98"/>
    <d v="2020-11-04T00:00:00"/>
    <d v="2020-10-25T00:00:00"/>
    <s v="Wells Fargo T&amp;E Card"/>
    <s v="CNY"/>
    <n v="1127"/>
    <s v="N"/>
    <m/>
    <s v="Chengdu"/>
    <s v="CHINA"/>
    <n v="337163"/>
    <x v="0"/>
  </r>
  <r>
    <x v="2"/>
    <s v="3022"/>
    <s v="250014"/>
    <s v="October Expenses (10/01/2020)"/>
    <m/>
    <s v="Approved &amp; In Accounting Review"/>
    <s v="67C61CFC6D0E4B88A999"/>
    <s v="Shangri-La"/>
    <x v="0"/>
    <x v="4"/>
    <s v="590101"/>
    <s v="100"/>
    <x v="0"/>
    <n v="100"/>
    <x v="0"/>
    <x v="0"/>
    <x v="0"/>
    <m/>
    <m/>
    <x v="0"/>
    <x v="0"/>
    <n v="167.98"/>
    <n v="167.98"/>
    <d v="2020-11-04T00:00:00"/>
    <d v="2020-10-26T00:00:00"/>
    <s v="Wells Fargo T&amp;E Card"/>
    <s v="CNY"/>
    <n v="1127"/>
    <s v="N"/>
    <m/>
    <s v="Chengdu"/>
    <s v="CHINA"/>
    <n v="337165"/>
    <x v="0"/>
  </r>
  <r>
    <x v="2"/>
    <s v="3022"/>
    <s v="250014"/>
    <s v="October Expenses (10/01/2020)"/>
    <m/>
    <s v="Approved &amp; In Accounting Review"/>
    <s v="67C61CFC6D0E4B88A999"/>
    <s v="Shangri-La"/>
    <x v="4"/>
    <x v="4"/>
    <s v="590101"/>
    <s v="100"/>
    <x v="0"/>
    <n v="100"/>
    <x v="0"/>
    <x v="0"/>
    <x v="0"/>
    <m/>
    <m/>
    <x v="0"/>
    <x v="0"/>
    <n v="27.89"/>
    <n v="27.89"/>
    <d v="2020-11-04T00:00:00"/>
    <d v="2020-10-25T00:00:00"/>
    <s v="Wells Fargo T&amp;E Card"/>
    <s v="CNY"/>
    <n v="187.08"/>
    <s v="N"/>
    <m/>
    <s v="Chengdu"/>
    <s v="CHINA"/>
    <n v="337162"/>
    <x v="0"/>
  </r>
  <r>
    <x v="2"/>
    <s v="3022"/>
    <s v="250014"/>
    <s v="October Expenses (10/01/2020)"/>
    <m/>
    <s v="Approved &amp; In Accounting Review"/>
    <s v="67C61CFC6D0E4B88A999"/>
    <s v="Shangri-La"/>
    <x v="4"/>
    <x v="4"/>
    <s v="590101"/>
    <s v="100"/>
    <x v="0"/>
    <n v="100"/>
    <x v="0"/>
    <x v="0"/>
    <x v="0"/>
    <m/>
    <m/>
    <x v="0"/>
    <x v="0"/>
    <n v="27.89"/>
    <n v="27.89"/>
    <d v="2020-11-04T00:00:00"/>
    <d v="2020-10-26T00:00:00"/>
    <s v="Wells Fargo T&amp;E Card"/>
    <s v="CNY"/>
    <n v="187.08"/>
    <s v="N"/>
    <m/>
    <s v="Chengdu"/>
    <s v="CHINA"/>
    <n v="337164"/>
    <x v="0"/>
  </r>
  <r>
    <x v="2"/>
    <s v="3022"/>
    <s v="250014"/>
    <s v="October Expenses (10/01/2020)"/>
    <m/>
    <s v="Approved &amp; In Accounting Review"/>
    <s v="67C61CFC6D0E4B88A999"/>
    <s v="Shangri-La"/>
    <x v="3"/>
    <x v="4"/>
    <s v="590101"/>
    <s v="100"/>
    <x v="0"/>
    <n v="100"/>
    <x v="0"/>
    <x v="0"/>
    <x v="0"/>
    <m/>
    <m/>
    <x v="0"/>
    <x v="0"/>
    <n v="29.46"/>
    <n v="29.46"/>
    <d v="2020-11-04T00:00:00"/>
    <d v="2020-10-26T00:00:00"/>
    <s v="Wells Fargo T&amp;E Card"/>
    <s v="CNY"/>
    <n v="197.62"/>
    <s v="N"/>
    <m/>
    <s v="Chengdu"/>
    <s v="CHINA"/>
    <n v="337166"/>
    <x v="0"/>
  </r>
  <r>
    <x v="2"/>
    <s v="3022"/>
    <s v="250014"/>
    <s v="October Expenses (10/01/2020)"/>
    <m/>
    <s v="Approved &amp; In Accounting Review"/>
    <s v="67C61CFC6D0E4B88A999"/>
    <s v="Shangri-La"/>
    <x v="3"/>
    <x v="4"/>
    <s v="590101"/>
    <s v="100"/>
    <x v="0"/>
    <n v="100"/>
    <x v="0"/>
    <x v="0"/>
    <x v="0"/>
    <m/>
    <m/>
    <x v="0"/>
    <x v="0"/>
    <n v="24.53"/>
    <n v="24.53"/>
    <d v="2020-11-04T00:00:00"/>
    <d v="2020-10-27T00:00:00"/>
    <s v="Wells Fargo T&amp;E Card"/>
    <s v="CNY"/>
    <n v="164.6"/>
    <s v="N"/>
    <m/>
    <s v="Chengdu"/>
    <s v="CHINA"/>
    <n v="337167"/>
    <x v="0"/>
  </r>
  <r>
    <x v="2"/>
    <s v="3022"/>
    <s v="250014"/>
    <s v="October Expenses (10/01/2020)"/>
    <m/>
    <s v="Approved &amp; In Accounting Review"/>
    <s v="67C61CFC6D0E4B88A999"/>
    <s v="Shangri-La"/>
    <x v="3"/>
    <x v="4"/>
    <s v="590101"/>
    <s v="100"/>
    <x v="0"/>
    <n v="100"/>
    <x v="0"/>
    <x v="0"/>
    <x v="0"/>
    <m/>
    <m/>
    <x v="0"/>
    <x v="0"/>
    <n v="-8.94"/>
    <n v="-8.94"/>
    <d v="2020-11-04T00:00:00"/>
    <d v="2020-10-27T00:00:00"/>
    <s v="Wells Fargo T&amp;E Card"/>
    <s v="CNY"/>
    <n v="-60"/>
    <s v="N"/>
    <m/>
    <s v="Chengdu"/>
    <s v="CHINA"/>
    <n v="337168"/>
    <x v="0"/>
  </r>
  <r>
    <x v="2"/>
    <s v="3022"/>
    <s v="250014"/>
    <s v="October Expenses (10/01/2020)"/>
    <m/>
    <s v="Approved &amp; In Accounting Review"/>
    <s v="67C61CFC6D0E4B88A999"/>
    <s v="Shangri-La"/>
    <x v="3"/>
    <x v="4"/>
    <s v="590101"/>
    <s v="100"/>
    <x v="0"/>
    <n v="100"/>
    <x v="0"/>
    <x v="0"/>
    <x v="0"/>
    <m/>
    <m/>
    <x v="0"/>
    <x v="0"/>
    <n v="3.25"/>
    <n v="3.25"/>
    <d v="2020-11-04T00:00:00"/>
    <d v="2020-10-27T00:00:00"/>
    <s v="Wells Fargo T&amp;E Card"/>
    <s v="CNY"/>
    <n v="21.78"/>
    <s v="N"/>
    <m/>
    <s v="Chengdu"/>
    <s v="CHINA"/>
    <n v="337169"/>
    <x v="0"/>
  </r>
  <r>
    <x v="2"/>
    <s v="3022"/>
    <s v="250014"/>
    <s v="October Expenses (10/01/2020)"/>
    <m/>
    <s v="Approved &amp; In Accounting Review"/>
    <s v="67C61CFC6D0E4B88A999"/>
    <s v="ZHI HENG CAN YIN SHANG"/>
    <x v="5"/>
    <x v="2"/>
    <s v="590302"/>
    <s v="100"/>
    <x v="0"/>
    <n v="100"/>
    <x v="0"/>
    <x v="0"/>
    <x v="0"/>
    <m/>
    <m/>
    <x v="0"/>
    <x v="0"/>
    <n v="553.04"/>
    <n v="553.04"/>
    <d v="2020-11-04T00:00:00"/>
    <d v="2020-10-30T00:00:00"/>
    <s v="Wells Fargo T&amp;E Card"/>
    <s v="CNY"/>
    <n v="3700"/>
    <s v="Y"/>
    <m/>
    <s v="Shanghai"/>
    <s v="CHINA"/>
    <n v="337142"/>
    <x v="0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  <r>
    <x v="3"/>
    <m/>
    <m/>
    <m/>
    <m/>
    <m/>
    <m/>
    <m/>
    <x v="6"/>
    <x v="5"/>
    <m/>
    <m/>
    <x v="1"/>
    <m/>
    <x v="1"/>
    <x v="2"/>
    <x v="2"/>
    <m/>
    <m/>
    <x v="2"/>
    <x v="2"/>
    <m/>
    <m/>
    <m/>
    <m/>
    <m/>
    <m/>
    <m/>
    <m/>
    <m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AD0354-0D1E-4561-BAC3-BFF3323DB1DF}" name="PivotTable4" cacheId="12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3:L22" firstHeaderRow="1" firstDataRow="2" firstDataCol="10"/>
  <pivotFields count="34">
    <pivotField axis="axisRow" compact="0" outline="0" showAll="0" sortType="ascending">
      <items count="5">
        <item x="0"/>
        <item x="1"/>
        <item x="2"/>
        <item x="3"/>
        <item t="default"/>
      </items>
    </pivotField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7">
        <item x="6"/>
        <item x="2"/>
        <item x="0"/>
        <item x="3"/>
        <item x="4"/>
        <item x="5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5"/>
        <item x="2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name="Department"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/>
    <pivotField name="Code"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Proj Name" axis="axisRow" compact="0" outline="0" showAll="0" defaultSubtotal="0">
      <items count="3">
        <item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Proj ID" axis="axisRow" compact="0" outline="0" showAll="0" defaultSubtotal="0">
      <items count="3">
        <item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name="Client Name" axis="axisRow" compact="0" outline="0" showAll="0" defaultSubtotal="0">
      <items count="3">
        <item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Operating Unit" axis="axisRow" compact="0" outline="0" showAll="0">
      <items count="4">
        <item x="2"/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/>
    <pivotField dataField="1" compact="0" numFmtId="164" outline="0" showAll="0"/>
    <pivotField compact="0" numFmtId="165" outline="0" showAll="0"/>
    <pivotField compact="0" numFmtId="165" outline="0" showAll="0"/>
    <pivotField compact="0" outline="0" showAll="0"/>
    <pivotField compact="0" outline="0" showAll="0"/>
    <pivotField compact="0" numFmtId="164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66" outline="0" showAll="0"/>
    <pivotField axis="axisRow" compact="0" outline="0" showAll="0">
      <items count="3">
        <item x="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0">
    <field x="33"/>
    <field x="0"/>
    <field x="9"/>
    <field x="8"/>
    <field x="12"/>
    <field x="14"/>
    <field x="15"/>
    <field x="16"/>
    <field x="19"/>
    <field x="20"/>
  </rowFields>
  <rowItems count="18">
    <i>
      <x/>
      <x v="3"/>
      <x/>
      <x/>
      <x/>
      <x/>
      <x/>
      <x/>
      <x/>
      <x/>
    </i>
    <i t="default" r="1">
      <x v="3"/>
    </i>
    <i t="default">
      <x/>
    </i>
    <i>
      <x v="1"/>
      <x/>
      <x v="4"/>
      <x v="2"/>
      <x v="1"/>
      <x v="1"/>
      <x v="1"/>
      <x v="1"/>
      <x v="1"/>
      <x v="1"/>
    </i>
    <i t="default" r="1">
      <x/>
    </i>
    <i r="1">
      <x v="1"/>
      <x v="5"/>
      <x v="6"/>
      <x v="1"/>
      <x v="1"/>
      <x v="2"/>
      <x v="2"/>
      <x v="2"/>
      <x v="2"/>
    </i>
    <i t="default" r="1">
      <x v="1"/>
    </i>
    <i r="1">
      <x v="2"/>
      <x v="1"/>
      <x v="1"/>
      <x v="1"/>
      <x v="1"/>
      <x v="1"/>
      <x v="1"/>
      <x v="1"/>
      <x v="1"/>
    </i>
    <i r="3">
      <x v="5"/>
      <x v="1"/>
      <x v="1"/>
      <x v="1"/>
      <x v="1"/>
      <x v="1"/>
      <x v="1"/>
    </i>
    <i r="2">
      <x v="2"/>
      <x v="1"/>
      <x v="1"/>
      <x v="1"/>
      <x v="1"/>
      <x v="1"/>
      <x v="1"/>
      <x v="1"/>
    </i>
    <i r="3">
      <x v="2"/>
      <x v="1"/>
      <x v="1"/>
      <x v="1"/>
      <x v="1"/>
      <x v="1"/>
      <x v="1"/>
    </i>
    <i r="3">
      <x v="3"/>
      <x v="1"/>
      <x v="1"/>
      <x v="1"/>
      <x v="1"/>
      <x v="1"/>
      <x v="1"/>
    </i>
    <i r="2">
      <x v="3"/>
      <x v="2"/>
      <x v="1"/>
      <x v="1"/>
      <x v="1"/>
      <x v="1"/>
      <x v="1"/>
      <x v="1"/>
    </i>
    <i r="3">
      <x v="3"/>
      <x v="1"/>
      <x v="1"/>
      <x v="1"/>
      <x v="1"/>
      <x v="1"/>
      <x v="1"/>
    </i>
    <i r="3">
      <x v="4"/>
      <x v="1"/>
      <x v="1"/>
      <x v="1"/>
      <x v="1"/>
      <x v="1"/>
      <x v="1"/>
    </i>
    <i t="default" r="1">
      <x v="2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llocated Expense Amount" fld="21" baseField="0" baseItem="0" numFmtId="40"/>
    <dataField name="Sum of Total Expense Amount (reimbursement currency)" fld="22" baseField="0" baseItem="0" numFmtId="40"/>
  </dataFields>
  <formats count="34">
    <format dxfId="78">
      <pivotArea type="all" dataOnly="0" outline="0" fieldPosition="0"/>
    </format>
    <format dxfId="77">
      <pivotArea type="origin" dataOnly="0" labelOnly="1" outline="0" fieldPosition="0"/>
    </format>
    <format dxfId="76">
      <pivotArea field="0" type="button" dataOnly="0" labelOnly="1" outline="0" axis="axisRow" fieldPosition="1"/>
    </format>
    <format dxfId="75">
      <pivotArea field="9" type="button" dataOnly="0" labelOnly="1" outline="0" axis="axisRow" fieldPosition="2"/>
    </format>
    <format dxfId="74">
      <pivotArea field="15" type="button" dataOnly="0" labelOnly="1" outline="0" axis="axisRow" fieldPosition="6"/>
    </format>
    <format dxfId="73">
      <pivotArea field="16" type="button" dataOnly="0" labelOnly="1" outline="0" axis="axisRow" fieldPosition="7"/>
    </format>
    <format dxfId="72">
      <pivotArea field="19" type="button" dataOnly="0" labelOnly="1" outline="0" axis="axisRow" fieldPosition="8"/>
    </format>
    <format dxfId="71">
      <pivotArea field="20" type="button" dataOnly="0" labelOnly="1" outline="0" axis="axisRow" fieldPosition="9"/>
    </format>
    <format dxfId="70">
      <pivotArea field="-2" type="button" dataOnly="0" labelOnly="1" outline="0" axis="axisCol" fieldPosition="0"/>
    </format>
    <format dxfId="69">
      <pivotArea type="topRight" dataOnly="0" labelOnly="1" outline="0" fieldPosition="0"/>
    </format>
    <format dxfId="6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7">
      <pivotArea outline="0" collapsedLevelsAreSubtotals="1" fieldPosition="0">
        <references count="6">
          <reference field="0" count="1" selected="0">
            <x v="3"/>
          </reference>
          <reference field="9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9" count="1" selected="0">
            <x v="0"/>
          </reference>
          <reference field="20" count="1" selected="0">
            <x v="0"/>
          </reference>
        </references>
      </pivotArea>
    </format>
    <format dxfId="66">
      <pivotArea dataOnly="0" labelOnly="1" outline="0" fieldPosition="0">
        <references count="2">
          <reference field="0" count="1" selected="0">
            <x v="3"/>
          </reference>
          <reference field="9" count="1">
            <x v="0"/>
          </reference>
        </references>
      </pivotArea>
    </format>
    <format dxfId="65">
      <pivotArea dataOnly="0" labelOnly="1" outline="0" fieldPosition="0">
        <references count="3">
          <reference field="0" count="1" selected="0">
            <x v="3"/>
          </reference>
          <reference field="9" count="1" selected="0">
            <x v="0"/>
          </reference>
          <reference field="15" count="1">
            <x v="0"/>
          </reference>
        </references>
      </pivotArea>
    </format>
    <format dxfId="64">
      <pivotArea dataOnly="0" labelOnly="1" outline="0" fieldPosition="0">
        <references count="4">
          <reference field="0" count="1" selected="0">
            <x v="3"/>
          </reference>
          <reference field="9" count="1" selected="0">
            <x v="0"/>
          </reference>
          <reference field="15" count="1" selected="0">
            <x v="0"/>
          </reference>
          <reference field="16" count="1">
            <x v="0"/>
          </reference>
        </references>
      </pivotArea>
    </format>
    <format dxfId="63">
      <pivotArea dataOnly="0" labelOnly="1" outline="0" fieldPosition="0">
        <references count="5">
          <reference field="0" count="1" selected="0">
            <x v="3"/>
          </reference>
          <reference field="9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9" count="1">
            <x v="0"/>
          </reference>
        </references>
      </pivotArea>
    </format>
    <format dxfId="62">
      <pivotArea dataOnly="0" labelOnly="1" outline="0" fieldPosition="0">
        <references count="6">
          <reference field="0" count="1" selected="0">
            <x v="3"/>
          </reference>
          <reference field="9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9" count="1" selected="0">
            <x v="0"/>
          </reference>
          <reference field="20" count="1">
            <x v="0"/>
          </reference>
        </references>
      </pivotArea>
    </format>
    <format dxfId="61">
      <pivotArea outline="0" collapsedLevelsAreSubtotals="1" fieldPosition="0">
        <references count="6">
          <reference field="0" count="1" selected="0">
            <x v="3"/>
          </reference>
          <reference field="9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9" count="1" selected="0">
            <x v="0"/>
          </reference>
          <reference field="20" count="1" selected="0">
            <x v="0"/>
          </reference>
        </references>
      </pivotArea>
    </format>
    <format dxfId="60">
      <pivotArea field="20" type="button" dataOnly="0" labelOnly="1" outline="0" axis="axisRow" fieldPosition="9"/>
    </format>
    <format dxfId="59">
      <pivotArea dataOnly="0" labelOnly="1" grandRow="1" outline="0" fieldPosition="0"/>
    </format>
    <format dxfId="58">
      <pivotArea field="15" type="button" dataOnly="0" labelOnly="1" outline="0" axis="axisRow" fieldPosition="6"/>
    </format>
    <format dxfId="57">
      <pivotArea outline="0" collapsedLevelsAreSubtotals="1" fieldPosition="0"/>
    </format>
    <format dxfId="56">
      <pivotArea field="-2" type="button" dataOnly="0" labelOnly="1" outline="0" axis="axisCol" fieldPosition="0"/>
    </format>
    <format dxfId="55">
      <pivotArea type="topRight" dataOnly="0" labelOnly="1" outline="0" fieldPosition="0"/>
    </format>
    <format dxfId="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3">
      <pivotArea field="20" type="button" dataOnly="0" labelOnly="1" outline="0" axis="axisRow" fieldPosition="9"/>
    </format>
    <format dxfId="52">
      <pivotArea dataOnly="0" labelOnly="1" grandRow="1" outline="0" offset="IV256" fieldPosition="0"/>
    </format>
    <format dxfId="51">
      <pivotArea field="20" type="button" dataOnly="0" labelOnly="1" outline="0" axis="axisRow" fieldPosition="9"/>
    </format>
    <format dxfId="50">
      <pivotArea dataOnly="0" labelOnly="1" grandRow="1" outline="0" fieldPosition="0"/>
    </format>
    <format dxfId="49">
      <pivotArea field="9" type="button" dataOnly="0" labelOnly="1" outline="0" axis="axisRow" fieldPosition="2"/>
    </format>
    <format dxfId="48">
      <pivotArea dataOnly="0" labelOnly="1" outline="0" fieldPosition="0">
        <references count="1">
          <reference field="15" count="0"/>
        </references>
      </pivotArea>
    </format>
    <format dxfId="47">
      <pivotArea dataOnly="0" labelOnly="1" outline="0" fieldPosition="0">
        <references count="1">
          <reference field="16" count="0"/>
        </references>
      </pivotArea>
    </format>
    <format dxfId="46">
      <pivotArea field="19" type="button" dataOnly="0" labelOnly="1" outline="0" axis="axisRow" fieldPosition="8"/>
    </format>
    <format dxfId="45">
      <pivotArea dataOnly="0" labelOnly="1" outline="0" fieldPosition="0">
        <references count="1">
          <reference field="19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3:B14" firstHeaderRow="1" firstDataRow="1" firstDataCol="1"/>
  <pivotFields count="34">
    <pivotField axis="axisRow" showAll="0">
      <items count="5">
        <item x="3"/>
        <item x="2"/>
        <item x="0"/>
        <item x="1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5"/>
        <item x="2"/>
        <item x="3"/>
        <item x="4"/>
        <item x="0"/>
        <item x="1"/>
        <item t="default"/>
      </items>
    </pivotField>
    <pivotField showAll="0"/>
    <pivotField showAll="0"/>
    <pivotField showAll="0"/>
    <pivotField numFmtId="3"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dataField="1" showAll="0"/>
    <pivotField showAll="0"/>
    <pivotField numFmtId="165" showAll="0"/>
    <pivotField numFmtId="165" showAll="0"/>
    <pivotField showAll="0"/>
    <pivotField showAll="0"/>
    <pivotField numFmtId="164" showAll="0"/>
    <pivotField showAll="0"/>
    <pivotField showAll="0"/>
    <pivotField showAll="0"/>
    <pivotField showAll="0"/>
    <pivotField numFmtId="166" showAll="0"/>
    <pivotField showAll="0" defaultSubtotal="0"/>
  </pivotFields>
  <rowFields count="2">
    <field x="0"/>
    <field x="9"/>
  </rowFields>
  <rowItems count="11">
    <i>
      <x/>
    </i>
    <i r="1">
      <x/>
    </i>
    <i>
      <x v="1"/>
    </i>
    <i r="1">
      <x v="1"/>
    </i>
    <i r="1">
      <x v="2"/>
    </i>
    <i r="1">
      <x v="3"/>
    </i>
    <i>
      <x v="2"/>
    </i>
    <i r="1">
      <x v="4"/>
    </i>
    <i>
      <x v="3"/>
    </i>
    <i r="1">
      <x v="5"/>
    </i>
    <i t="grand">
      <x/>
    </i>
  </rowItems>
  <colItems count="1">
    <i/>
  </colItems>
  <dataFields count="1">
    <dataField name="Sum of Allocated Expense Amount" fld="2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3:B9" firstHeaderRow="2" firstDataRow="2" firstDataCol="1"/>
  <pivotFields count="34">
    <pivotField axis="axisRow" compact="0" outline="0" showAll="0">
      <items count="5">
        <item x="3"/>
        <item x="2"/>
        <item x="0"/>
        <item x="1"/>
        <item t="default"/>
      </items>
    </pivotField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>
      <items count="6">
        <item x="5"/>
        <item x="2"/>
        <item x="3"/>
        <item x="4"/>
        <item x="0"/>
        <item x="1"/>
      </items>
    </pivotField>
    <pivotField compact="0" outline="0" showAll="0"/>
    <pivotField compact="0" outline="0" showAll="0"/>
    <pivotField compact="0" outline="0" showAll="0"/>
    <pivotField compact="0" numFmtId="3" outline="0" showAll="0"/>
    <pivotField compact="0" outline="0" showAll="0"/>
    <pivotField compact="0" outline="0" showAll="0" defaultSubtotal="0">
      <items count="3">
        <item x="2"/>
        <item x="0"/>
        <item x="1"/>
      </items>
    </pivotField>
    <pivotField compact="0" outline="0" showAll="0" defaultSubtotal="0">
      <items count="3">
        <item x="2"/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>
      <items count="3">
        <item x="2"/>
        <item x="0"/>
        <item x="1"/>
      </items>
    </pivotField>
    <pivotField compact="0" outline="0" showAll="0">
      <items count="4">
        <item x="2"/>
        <item x="0"/>
        <item x="1"/>
        <item t="default"/>
      </items>
    </pivotField>
    <pivotField compact="0" numFmtId="164" outline="0" showAll="0"/>
    <pivotField dataField="1" compact="0" numFmtId="164" outline="0" showAll="0"/>
    <pivotField compact="0" numFmtId="165" outline="0" showAll="0"/>
    <pivotField compact="0" numFmtId="165" outline="0" showAll="0"/>
    <pivotField compact="0" outline="0" showAll="0"/>
    <pivotField compact="0" outline="0" showAll="0"/>
    <pivotField compact="0" numFmtId="164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66" outline="0" showAll="0"/>
    <pivotField compact="0" outline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Total Expense Amount (reimbursement currency)" fld="22" baseField="0" baseItem="0" numFmtId="40"/>
  </dataFields>
  <formats count="11">
    <format dxfId="44">
      <pivotArea type="all" dataOnly="0" outline="0" fieldPosition="0"/>
    </format>
    <format dxfId="43">
      <pivotArea type="origin" dataOnly="0" labelOnly="1" outline="0" fieldPosition="0"/>
    </format>
    <format dxfId="42">
      <pivotArea field="0" type="button" dataOnly="0" labelOnly="1" outline="0" axis="axisRow" fieldPosition="0"/>
    </format>
    <format dxfId="41">
      <pivotArea field="9" type="button" dataOnly="0" labelOnly="1" outline="0"/>
    </format>
    <format dxfId="40">
      <pivotArea field="15" type="button" dataOnly="0" labelOnly="1" outline="0"/>
    </format>
    <format dxfId="39">
      <pivotArea field="16" type="button" dataOnly="0" labelOnly="1" outline="0"/>
    </format>
    <format dxfId="38">
      <pivotArea field="19" type="button" dataOnly="0" labelOnly="1" outline="0"/>
    </format>
    <format dxfId="37">
      <pivotArea field="20" type="button" dataOnly="0" labelOnly="1" outline="0"/>
    </format>
    <format dxfId="36">
      <pivotArea field="-2" type="button" dataOnly="0" labelOnly="1" outline="0" axis="axisValues" fieldPosition="0"/>
    </format>
    <format dxfId="35">
      <pivotArea type="topRight" dataOnly="0" labelOnly="1" outline="0" fieldPosition="0"/>
    </format>
    <format dxfId="34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X522"/>
  <sheetViews>
    <sheetView tabSelected="1" zoomScale="93" zoomScaleNormal="93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6" sqref="C16"/>
    </sheetView>
  </sheetViews>
  <sheetFormatPr defaultColWidth="9.1796875" defaultRowHeight="13" x14ac:dyDescent="0.3"/>
  <cols>
    <col min="1" max="1" width="8.26953125" style="4" customWidth="1"/>
    <col min="2" max="2" width="28.1796875" style="4" customWidth="1"/>
    <col min="3" max="3" width="54.26953125" style="31" customWidth="1"/>
    <col min="4" max="4" width="21.26953125" style="4" customWidth="1"/>
    <col min="5" max="5" width="12.81640625" style="4" customWidth="1"/>
    <col min="6" max="6" width="22.54296875" style="4" customWidth="1"/>
    <col min="7" max="7" width="22.7265625" style="31" customWidth="1"/>
    <col min="8" max="8" width="13.7265625" style="4" customWidth="1"/>
    <col min="9" max="9" width="22.453125" style="4" hidden="1" customWidth="1"/>
    <col min="10" max="10" width="14.81640625" style="30" hidden="1" customWidth="1"/>
    <col min="11" max="11" width="13.81640625" style="6" bestFit="1" customWidth="1"/>
    <col min="12" max="12" width="14.08984375" style="6" bestFit="1" customWidth="1"/>
    <col min="13" max="13" width="25.1796875" style="6" customWidth="1"/>
    <col min="14" max="14" width="21.81640625" style="6" customWidth="1"/>
    <col min="15" max="15" width="13.1796875" style="6" customWidth="1"/>
    <col min="16" max="16" width="16.7265625" style="6" customWidth="1"/>
    <col min="17" max="17" width="16.7265625" style="38" customWidth="1"/>
    <col min="18" max="20" width="9.1796875" style="4" customWidth="1"/>
    <col min="21" max="21" width="12.26953125" style="4" customWidth="1"/>
    <col min="22" max="22" width="9.1796875" style="4" customWidth="1"/>
    <col min="23" max="23" width="9.1796875" style="4"/>
    <col min="24" max="24" width="9.1796875" style="41"/>
    <col min="25" max="16384" width="9.1796875" style="4"/>
  </cols>
  <sheetData>
    <row r="3" spans="1:24" s="5" customFormat="1" x14ac:dyDescent="0.3">
      <c r="K3" s="57" t="s">
        <v>123</v>
      </c>
      <c r="L3" s="57"/>
      <c r="M3" s="59" t="s">
        <v>605</v>
      </c>
      <c r="N3" s="59"/>
      <c r="O3" s="59"/>
      <c r="P3" s="59"/>
      <c r="Q3" s="35"/>
      <c r="X3" s="40"/>
    </row>
    <row r="4" spans="1:24" s="5" customFormat="1" ht="52.5" customHeight="1" x14ac:dyDescent="0.3">
      <c r="A4" s="52" t="s">
        <v>365</v>
      </c>
      <c r="B4" s="54" t="s">
        <v>0</v>
      </c>
      <c r="C4" s="56" t="s">
        <v>8</v>
      </c>
      <c r="D4" s="52" t="s">
        <v>7</v>
      </c>
      <c r="E4" s="52" t="s">
        <v>367</v>
      </c>
      <c r="F4" s="52" t="s">
        <v>127</v>
      </c>
      <c r="G4" s="56" t="s">
        <v>368</v>
      </c>
      <c r="H4" s="54" t="s">
        <v>369</v>
      </c>
      <c r="I4" s="56" t="s">
        <v>125</v>
      </c>
      <c r="J4" s="58" t="s">
        <v>370</v>
      </c>
      <c r="K4" s="57" t="s">
        <v>121</v>
      </c>
      <c r="L4" s="57" t="s">
        <v>122</v>
      </c>
      <c r="M4" s="17" t="s">
        <v>356</v>
      </c>
      <c r="N4" s="17" t="s">
        <v>376</v>
      </c>
      <c r="O4" s="17" t="s">
        <v>377</v>
      </c>
      <c r="P4" s="17" t="s">
        <v>378</v>
      </c>
      <c r="Q4" s="35"/>
      <c r="R4" s="33" t="s">
        <v>366</v>
      </c>
      <c r="S4" s="33" t="s">
        <v>371</v>
      </c>
      <c r="T4" s="33" t="s">
        <v>372</v>
      </c>
      <c r="U4" s="33" t="s">
        <v>373</v>
      </c>
      <c r="V4" s="33" t="s">
        <v>375</v>
      </c>
      <c r="W4" s="33" t="s">
        <v>379</v>
      </c>
      <c r="X4" s="40"/>
    </row>
    <row r="5" spans="1:24" x14ac:dyDescent="0.3">
      <c r="A5" s="4" t="s">
        <v>358</v>
      </c>
      <c r="B5" s="4" t="s">
        <v>358</v>
      </c>
      <c r="C5" s="6" t="s">
        <v>358</v>
      </c>
      <c r="D5" s="4" t="s">
        <v>358</v>
      </c>
      <c r="E5" s="4" t="s">
        <v>358</v>
      </c>
      <c r="F5" s="4" t="s">
        <v>358</v>
      </c>
      <c r="G5" s="30" t="s">
        <v>358</v>
      </c>
      <c r="H5" s="30" t="s">
        <v>358</v>
      </c>
      <c r="I5" s="30" t="s">
        <v>358</v>
      </c>
      <c r="J5" s="6" t="s">
        <v>358</v>
      </c>
      <c r="K5" s="55"/>
      <c r="L5" s="55"/>
      <c r="M5" t="str">
        <f>IFERROR(IF(SEARCH("false",U5),lookup!$K$4),"")</f>
        <v/>
      </c>
      <c r="N5" t="str">
        <f t="shared" ref="N5:N10" ca="1" si="0">IFERROR(IF(SEARCH("false",S5),INDEX(ClientName,MATCH(H5,Proid,0))),"")</f>
        <v/>
      </c>
      <c r="O5" t="str">
        <f t="shared" ref="O5:O10" ca="1" si="1">IFERROR(IF(SEARCH("false",T5),INDEX(ClientID,MATCH(H5,Proid,0))),"")</f>
        <v/>
      </c>
      <c r="P5" s="7" t="str">
        <f>IFERROR(IF(SEARCH("false",R5),IF(A5="IST",INDEX(ISTBL,MATCH(E5,IST,0)),lookup!$C$25),""),"")</f>
        <v/>
      </c>
      <c r="Q5" s="34"/>
      <c r="R5" s="3" t="b">
        <f>IF(LEN($F5)&gt;2,IF(COUNT(MATCH($D5,Special,0)),IF($A5="Non IST",$G5=lookup!$C$25,ISNUMBER(MATCH(H5,ISTBL,0))),lookup!$F$1),"")</f>
        <v>1</v>
      </c>
      <c r="S5" t="e">
        <f t="shared" ref="S5:S36" ca="1" si="2">IF(LEN($H5)&gt;2,IF($H5="1059000GOS",$I5="US",INDEX(ClientName,MATCH(H5,Proid,0))=$I5),"")</f>
        <v>#N/A</v>
      </c>
      <c r="T5" t="e">
        <f t="shared" ref="T5:T36" ca="1" si="3">IF(LEN($H5)&gt;2,INDEX(ClientID,MATCH($H5,Proid,0))=VALUE($J5)*1,"")</f>
        <v>#N/A</v>
      </c>
      <c r="U5" t="b">
        <f>IF(LEN($H5)&gt;2,IF(COUNT(SEARCH({"areer Conference*","*dership Conference*","*LC*","*Sale*Conference*","*Red Jacket*","*RJR*","*op Director Trip*","*TDT*","Catch the dream*","*NSD*"},$C5)),$F5=lookup!$K$4,lookup!$F$1),"")</f>
        <v>1</v>
      </c>
      <c r="V5" s="4" t="b">
        <f>IF(LEN(H5)&gt;2,IF(COUNT(SEARCH({"areer Conference*","*dership Conference*","*LC*","*S*m*Conference*","*Red Jacket*","*RJR*","*op Director Trip*","*TDT*","Catch the dream*","*NSD*"},$C5)),IF(COUNT(MATCH(H5,specialid,0)),lookup!$F$1,lookup!$F$2),lookup!$F$1),"")</f>
        <v>1</v>
      </c>
      <c r="W5" s="4" t="b">
        <f>IFERROR(IF(LEN(F5)&gt;2,IF(A5="IST",IF(LEFT(H5,5)*1&gt;0,lookup!$F$1,lookup!$F$2),lookup!$F$1),""),lookup!$F$2)</f>
        <v>1</v>
      </c>
    </row>
    <row r="6" spans="1:24" x14ac:dyDescent="0.3">
      <c r="A6" s="4" t="s">
        <v>358</v>
      </c>
      <c r="B6" s="4" t="s">
        <v>547</v>
      </c>
      <c r="C6" s="4"/>
      <c r="G6" s="4"/>
      <c r="J6" s="4"/>
      <c r="K6" s="7"/>
      <c r="L6" s="7"/>
      <c r="M6" t="str">
        <f>IFERROR(IF(SEARCH("false",U6),lookup!$K$4),"")</f>
        <v/>
      </c>
      <c r="N6" t="str">
        <f t="shared" si="0"/>
        <v/>
      </c>
      <c r="O6" t="str">
        <f t="shared" si="1"/>
        <v/>
      </c>
      <c r="P6" s="7" t="str">
        <f>IFERROR(IF(SEARCH("false",R6),IF(A6="IST",INDEX(ISTBL,MATCH(E6,IST,0)),lookup!$C$25),""),"")</f>
        <v/>
      </c>
      <c r="Q6" s="34"/>
      <c r="R6" s="3" t="str">
        <f>IF(LEN($F6)&gt;2,IF(COUNT(MATCH($D6,Special,0)),IF($A6="Non IST",$G6=lookup!$C$25,ISNUMBER(MATCH(H6,ISTBL,0))),lookup!$F$1),"")</f>
        <v/>
      </c>
      <c r="S6" t="str">
        <f t="shared" si="2"/>
        <v/>
      </c>
      <c r="T6" t="str">
        <f t="shared" si="3"/>
        <v/>
      </c>
      <c r="U6" t="str">
        <f>IF(LEN($H6)&gt;2,IF(COUNT(SEARCH({"areer Conference*","*dership Conference*","*LC*","*Sale*Conference*","*Red Jacket*","*RJR*","*op Director Trip*","*TDT*","Catch the dream*","*NSD*"},$C6)),$F6=lookup!$K$4,lookup!$F$1),"")</f>
        <v/>
      </c>
      <c r="V6" s="4" t="str">
        <f>IF(LEN(H6)&gt;2,IF(COUNT(SEARCH({"areer Conference*","*dership Conference*","*LC*","*S*m*Conference*","*Red Jacket*","*RJR*","*op Director Trip*","*TDT*","Catch the dream*","*NSD*"},$C6)),IF(COUNT(MATCH(H6,specialid,0)),lookup!$F$1,lookup!$F$2),lookup!$F$1),"")</f>
        <v/>
      </c>
      <c r="W6" s="4" t="str">
        <f>IFERROR(IF(LEN(F6)&gt;2,IF(A6="IST",IF(LEFT(H6,5)*1&gt;0,lookup!$F$1,lookup!$F$2),lookup!$F$1),""),lookup!$F$2)</f>
        <v/>
      </c>
    </row>
    <row r="7" spans="1:24" x14ac:dyDescent="0.3">
      <c r="A7" s="4" t="s">
        <v>547</v>
      </c>
      <c r="C7" s="4"/>
      <c r="G7" s="4"/>
      <c r="J7" s="4"/>
      <c r="K7" s="7"/>
      <c r="L7" s="7"/>
      <c r="M7" t="str">
        <f>IFERROR(IF(SEARCH("false",U7),lookup!$K$4),"")</f>
        <v/>
      </c>
      <c r="N7" t="str">
        <f t="shared" si="0"/>
        <v/>
      </c>
      <c r="O7" t="str">
        <f t="shared" si="1"/>
        <v/>
      </c>
      <c r="P7" s="7" t="str">
        <f>IFERROR(IF(SEARCH("false",R7),IF(A7="IST",INDEX(ISTBL,MATCH(E7,IST,0)),lookup!$C$25),""),"")</f>
        <v/>
      </c>
      <c r="Q7" s="34"/>
      <c r="R7" s="3" t="str">
        <f>IF(LEN($F7)&gt;2,IF(COUNT(MATCH($D7,Special,0)),IF($A7="Non IST",$G7=lookup!$C$25,ISNUMBER(MATCH(H7,ISTBL,0))),lookup!$F$1),"")</f>
        <v/>
      </c>
      <c r="S7" t="str">
        <f t="shared" si="2"/>
        <v/>
      </c>
      <c r="T7" t="str">
        <f t="shared" si="3"/>
        <v/>
      </c>
      <c r="U7" t="str">
        <f>IF(LEN($H7)&gt;2,IF(COUNT(SEARCH({"areer Conference*","*dership Conference*","*LC*","*Sale*Conference*","*Red Jacket*","*RJR*","*op Director Trip*","*TDT*","Catch the dream*","*NSD*"},$C7)),$F7=lookup!$K$4,lookup!$F$1),"")</f>
        <v/>
      </c>
      <c r="V7" s="4" t="str">
        <f>IF(LEN(H7)&gt;2,IF(COUNT(SEARCH({"areer Conference*","*dership Conference*","*LC*","*S*m*Conference*","*Red Jacket*","*RJR*","*op Director Trip*","*TDT*","Catch the dream*","*NSD*"},$C7)),IF(COUNT(MATCH(H7,specialid,0)),lookup!$F$1,lookup!$F$2),lookup!$F$1),"")</f>
        <v/>
      </c>
      <c r="W7" s="4" t="str">
        <f>IFERROR(IF(LEN(F7)&gt;2,IF(A7="IST",IF(LEFT(H7,5)*1&gt;0,lookup!$F$1,lookup!$F$2),lookup!$F$1),""),lookup!$F$2)</f>
        <v/>
      </c>
    </row>
    <row r="8" spans="1:24" x14ac:dyDescent="0.3">
      <c r="A8" s="4" t="s">
        <v>581</v>
      </c>
      <c r="B8" s="4" t="s">
        <v>584</v>
      </c>
      <c r="C8" s="4" t="s">
        <v>591</v>
      </c>
      <c r="D8" s="4" t="s">
        <v>568</v>
      </c>
      <c r="E8" s="4" t="s">
        <v>554</v>
      </c>
      <c r="F8" s="4" t="s">
        <v>32</v>
      </c>
      <c r="G8" s="31" t="s">
        <v>82</v>
      </c>
      <c r="H8" s="31" t="s">
        <v>83</v>
      </c>
      <c r="I8" s="31" t="s">
        <v>77</v>
      </c>
      <c r="J8" s="4" t="s">
        <v>564</v>
      </c>
      <c r="K8" s="7">
        <v>381.27</v>
      </c>
      <c r="L8" s="7">
        <v>381.27</v>
      </c>
      <c r="M8" t="str">
        <f>IFERROR(IF(SEARCH("false",U8),lookup!$K$4),"")</f>
        <v/>
      </c>
      <c r="N8" t="str">
        <f t="shared" ca="1" si="0"/>
        <v/>
      </c>
      <c r="O8" t="str">
        <f t="shared" ca="1" si="1"/>
        <v/>
      </c>
      <c r="P8" s="7" t="str">
        <f>IFERROR(IF(SEARCH("false",R8),IF(A8="IST",INDEX(ISTBL,MATCH(E8,IST,0)),lookup!$C$25),""),"")</f>
        <v/>
      </c>
      <c r="Q8" s="34"/>
      <c r="R8" s="3" t="b">
        <f>IF(LEN($F8)&gt;2,IF(COUNT(MATCH($D8,Special,0)),IF($A8="Non IST",$G8=lookup!$C$25,ISNUMBER(MATCH(H8,ISTBL,0))),lookup!$F$1),"")</f>
        <v>1</v>
      </c>
      <c r="S8" t="b">
        <f t="shared" ca="1" si="2"/>
        <v>1</v>
      </c>
      <c r="T8" t="b">
        <f t="shared" ca="1" si="3"/>
        <v>1</v>
      </c>
      <c r="U8" t="b">
        <f>IF(LEN($H8)&gt;2,IF(COUNT(SEARCH({"areer Conference*","*dership Conference*","*LC*","*Sale*Conference*","*Red Jacket*","*RJR*","*op Director Trip*","*TDT*","Catch the dream*","*NSD*"},$C8)),$F8=lookup!$K$4,lookup!$F$1),"")</f>
        <v>1</v>
      </c>
      <c r="V8" s="4" t="b">
        <f>IF(LEN(H8)&gt;2,IF(COUNT(SEARCH({"areer Conference*","*dership Conference*","*LC*","*S*m*Conference*","*Red Jacket*","*RJR*","*op Director Trip*","*TDT*","Catch the dream*","*NSD*"},$C8)),IF(COUNT(MATCH(H8,specialid,0)),lookup!$F$1,lookup!$F$2),lookup!$F$1),"")</f>
        <v>1</v>
      </c>
      <c r="W8" s="4" t="b">
        <f>IFERROR(IF(LEN(F8)&gt;2,IF(A8="IST",IF(LEFT(H8,5)*1&gt;0,lookup!$F$1,lookup!$F$2),lookup!$F$1),""),lookup!$F$2)</f>
        <v>1</v>
      </c>
    </row>
    <row r="9" spans="1:24" x14ac:dyDescent="0.3">
      <c r="A9" s="4" t="s">
        <v>581</v>
      </c>
      <c r="B9" s="4" t="s">
        <v>590</v>
      </c>
      <c r="C9" s="4"/>
      <c r="G9" s="4"/>
      <c r="J9" s="4"/>
      <c r="K9" s="7">
        <v>381.27</v>
      </c>
      <c r="L9" s="7">
        <v>381.27</v>
      </c>
      <c r="M9" t="str">
        <f>IFERROR(IF(SEARCH("false",U9),lookup!$K$4),"")</f>
        <v/>
      </c>
      <c r="N9" t="str">
        <f t="shared" si="0"/>
        <v/>
      </c>
      <c r="O9" t="str">
        <f t="shared" si="1"/>
        <v/>
      </c>
      <c r="P9" s="7" t="str">
        <f>IFERROR(IF(SEARCH("false",R9),IF(A9="IST",INDEX(ISTBL,MATCH(E9,IST,0)),lookup!$C$25),""),"")</f>
        <v/>
      </c>
      <c r="Q9" s="34"/>
      <c r="R9" s="3" t="str">
        <f>IF(LEN($F9)&gt;2,IF(COUNT(MATCH($D9,Special,0)),IF($A9="Non IST",$G9=lookup!$C$25,ISNUMBER(MATCH(H9,ISTBL,0))),lookup!$F$1),"")</f>
        <v/>
      </c>
      <c r="S9" t="str">
        <f t="shared" si="2"/>
        <v/>
      </c>
      <c r="T9" t="str">
        <f t="shared" si="3"/>
        <v/>
      </c>
      <c r="U9" t="str">
        <f>IF(LEN($H9)&gt;2,IF(COUNT(SEARCH({"areer Conference*","*dership Conference*","*LC*","*Sale*Conference*","*Red Jacket*","*RJR*","*op Director Trip*","*TDT*","Catch the dream*","*NSD*"},$C9)),$F9=lookup!$K$4,lookup!$F$1),"")</f>
        <v/>
      </c>
      <c r="V9" s="4" t="str">
        <f>IF(LEN(H9)&gt;2,IF(COUNT(SEARCH({"areer Conference*","*dership Conference*","*LC*","*S*m*Conference*","*Red Jacket*","*RJR*","*op Director Trip*","*TDT*","Catch the dream*","*NSD*"},$C9)),IF(COUNT(MATCH(H9,specialid,0)),lookup!$F$1,lookup!$F$2),lookup!$F$1),"")</f>
        <v/>
      </c>
      <c r="W9" s="4" t="str">
        <f>IFERROR(IF(LEN(F9)&gt;2,IF(A9="IST",IF(LEFT(H9,5)*1&gt;0,lookup!$F$1,lookup!$F$2),lookup!$F$1),""),lookup!$F$2)</f>
        <v/>
      </c>
    </row>
    <row r="10" spans="1:24" ht="12.75" customHeight="1" x14ac:dyDescent="0.3">
      <c r="A10" s="4" t="s">
        <v>581</v>
      </c>
      <c r="B10" s="4" t="s">
        <v>592</v>
      </c>
      <c r="C10" s="4" t="s">
        <v>598</v>
      </c>
      <c r="D10" s="4" t="s">
        <v>597</v>
      </c>
      <c r="E10" s="4" t="s">
        <v>554</v>
      </c>
      <c r="F10" s="4" t="s">
        <v>32</v>
      </c>
      <c r="G10" s="31" t="s">
        <v>600</v>
      </c>
      <c r="H10" s="31" t="s">
        <v>601</v>
      </c>
      <c r="I10" s="31" t="s">
        <v>73</v>
      </c>
      <c r="J10" s="4" t="s">
        <v>558</v>
      </c>
      <c r="K10" s="7">
        <v>90.33</v>
      </c>
      <c r="L10" s="7">
        <v>90.33</v>
      </c>
      <c r="M10" t="str">
        <f>IFERROR(IF(SEARCH("false",U10),lookup!$K$4),"")</f>
        <v/>
      </c>
      <c r="N10" t="str">
        <f t="shared" ca="1" si="0"/>
        <v/>
      </c>
      <c r="O10" t="str">
        <f t="shared" ca="1" si="1"/>
        <v/>
      </c>
      <c r="P10" s="7" t="str">
        <f>IFERROR(IF(SEARCH("false",R10),IF(A10="IST",INDEX(ISTBL,MATCH(E10,IST,0)),lookup!$C$25),""),"")</f>
        <v/>
      </c>
      <c r="Q10" s="34"/>
      <c r="R10" s="3" t="b">
        <f>IF(LEN($F10)&gt;2,IF(COUNT(MATCH($D10,Special,0)),IF($A10="Non IST",$G10=lookup!$C$25,ISNUMBER(MATCH(H10,ISTBL,0))),lookup!$F$1),"")</f>
        <v>1</v>
      </c>
      <c r="S10" t="e">
        <f t="shared" ca="1" si="2"/>
        <v>#N/A</v>
      </c>
      <c r="T10" t="e">
        <f t="shared" ca="1" si="3"/>
        <v>#N/A</v>
      </c>
      <c r="U10" t="b">
        <f>IF(LEN($H10)&gt;2,IF(COUNT(SEARCH({"areer Conference*","*dership Conference*","*LC*","*Sale*Conference*","*Red Jacket*","*RJR*","*op Director Trip*","*TDT*","Catch the dream*","*NSD*"},$C10)),$F10=lookup!$K$4,lookup!$F$1),"")</f>
        <v>1</v>
      </c>
      <c r="V10" s="4" t="b">
        <f>IF(LEN(H10)&gt;2,IF(COUNT(SEARCH({"areer Conference*","*dership Conference*","*LC*","*S*m*Conference*","*Red Jacket*","*RJR*","*op Director Trip*","*TDT*","Catch the dream*","*NSD*"},$C10)),IF(COUNT(MATCH(H10,specialid,0)),lookup!$F$1,lookup!$F$2),lookup!$F$1),"")</f>
        <v>1</v>
      </c>
      <c r="W10" s="4" t="b">
        <f>IFERROR(IF(LEN(F10)&gt;2,IF(A10="IST",IF(LEFT(H10,5)*1&gt;0,lookup!$F$1,lookup!$F$2),lookup!$F$1),""),lookup!$F$2)</f>
        <v>1</v>
      </c>
    </row>
    <row r="11" spans="1:24" x14ac:dyDescent="0.3">
      <c r="A11" s="4" t="s">
        <v>581</v>
      </c>
      <c r="B11" s="4" t="s">
        <v>604</v>
      </c>
      <c r="C11" s="4"/>
      <c r="G11" s="4"/>
      <c r="J11" s="4"/>
      <c r="K11" s="7">
        <v>90.33</v>
      </c>
      <c r="L11" s="7">
        <v>90.33</v>
      </c>
      <c r="M11" t="str">
        <f>IFERROR(IF(SEARCH("false",U11),lookup!$K$4),"")</f>
        <v/>
      </c>
      <c r="N11" t="str">
        <f t="shared" ref="N11:N74" si="4">IFERROR(IF(SEARCH("false",S11),INDEX(ClientName,MATCH(H11,Proid,0))),"")</f>
        <v/>
      </c>
      <c r="O11" t="str">
        <f t="shared" ref="O11:O74" si="5">IFERROR(IF(SEARCH("false",T11),INDEX(ClientID,MATCH(H11,Proid,0))),"")</f>
        <v/>
      </c>
      <c r="P11" s="7" t="str">
        <f>IFERROR(IF(SEARCH("false",R11),IF(A11="IST",INDEX(ISTBL,MATCH(E11,IST,0)),lookup!$C$25),""),"")</f>
        <v/>
      </c>
      <c r="Q11" s="34"/>
      <c r="R11" s="3" t="str">
        <f>IF(LEN($F11)&gt;2,IF(COUNT(MATCH($D11,Special,0)),IF($A11="Non IST",$G11=lookup!$C$25,ISNUMBER(MATCH(H11,ISTBL,0))),lookup!$F$1),"")</f>
        <v/>
      </c>
      <c r="S11" t="str">
        <f t="shared" si="2"/>
        <v/>
      </c>
      <c r="T11" t="str">
        <f t="shared" si="3"/>
        <v/>
      </c>
      <c r="U11" t="str">
        <f>IF(LEN($H11)&gt;2,IF(COUNT(SEARCH({"areer Conference*","*dership Conference*","*LC*","*Sale*Conference*","*Red Jacket*","*RJR*","*op Director Trip*","*TDT*","Catch the dream*","*NSD*"},$C11)),$F11=lookup!$K$4,lookup!$F$1),"")</f>
        <v/>
      </c>
      <c r="V11" s="4" t="str">
        <f>IF(LEN(H11)&gt;2,IF(COUNT(SEARCH({"areer Conference*","*dership Conference*","*LC*","*S*m*Conference*","*Red Jacket*","*RJR*","*op Director Trip*","*TDT*","Catch the dream*","*NSD*"},$C11)),IF(COUNT(MATCH(H11,specialid,0)),lookup!$F$1,lookup!$F$2),lookup!$F$1),"")</f>
        <v/>
      </c>
      <c r="W11" s="4" t="str">
        <f>IFERROR(IF(LEN(F11)&gt;2,IF(A11="IST",IF(LEFT(H11,5)*1&gt;0,lookup!$F$1,lookup!$F$2),lookup!$F$1),""),lookup!$F$2)</f>
        <v/>
      </c>
    </row>
    <row r="12" spans="1:24" x14ac:dyDescent="0.3">
      <c r="A12" s="4" t="s">
        <v>581</v>
      </c>
      <c r="B12" s="4" t="s">
        <v>553</v>
      </c>
      <c r="C12" s="4" t="s">
        <v>557</v>
      </c>
      <c r="D12" s="4" t="s">
        <v>562</v>
      </c>
      <c r="E12" s="4" t="s">
        <v>554</v>
      </c>
      <c r="F12" s="4" t="s">
        <v>32</v>
      </c>
      <c r="G12" s="31" t="s">
        <v>82</v>
      </c>
      <c r="H12" s="31" t="s">
        <v>83</v>
      </c>
      <c r="I12" s="31" t="s">
        <v>77</v>
      </c>
      <c r="J12" s="4" t="s">
        <v>564</v>
      </c>
      <c r="K12" s="7">
        <v>507.86999999999995</v>
      </c>
      <c r="L12" s="7">
        <v>507.86999999999995</v>
      </c>
      <c r="M12" t="str">
        <f>IFERROR(IF(SEARCH("false",U12),lookup!$K$4),"")</f>
        <v/>
      </c>
      <c r="N12" t="str">
        <f t="shared" ca="1" si="4"/>
        <v/>
      </c>
      <c r="O12" t="str">
        <f t="shared" ca="1" si="5"/>
        <v/>
      </c>
      <c r="P12" s="7" t="str">
        <f>IFERROR(IF(SEARCH("false",R12),IF(A12="IST",INDEX(ISTBL,MATCH(E12,IST,0)),lookup!$C$25),""),"")</f>
        <v/>
      </c>
      <c r="Q12" s="34"/>
      <c r="R12" s="3" t="b">
        <f>IF(LEN($F12)&gt;2,IF(COUNT(MATCH($D12,Special,0)),IF($A12="Non IST",$G12=lookup!$C$25,ISNUMBER(MATCH(H12,ISTBL,0))),lookup!$F$1),"")</f>
        <v>1</v>
      </c>
      <c r="S12" t="b">
        <f t="shared" ca="1" si="2"/>
        <v>1</v>
      </c>
      <c r="T12" t="b">
        <f t="shared" ca="1" si="3"/>
        <v>1</v>
      </c>
      <c r="U12" t="b">
        <f>IF(LEN($H12)&gt;2,IF(COUNT(SEARCH({"areer Conference*","*dership Conference*","*LC*","*Sale*Conference*","*Red Jacket*","*RJR*","*op Director Trip*","*TDT*","Catch the dream*","*NSD*"},$C12)),$F12=lookup!$K$4,lookup!$F$1),"")</f>
        <v>1</v>
      </c>
      <c r="V12" s="4" t="b">
        <f>IF(LEN(H12)&gt;2,IF(COUNT(SEARCH({"areer Conference*","*dership Conference*","*LC*","*S*m*Conference*","*Red Jacket*","*RJR*","*op Director Trip*","*TDT*","Catch the dream*","*NSD*"},$C12)),IF(COUNT(MATCH(H12,specialid,0)),lookup!$F$1,lookup!$F$2),lookup!$F$1),"")</f>
        <v>1</v>
      </c>
      <c r="W12" s="4" t="b">
        <f>IFERROR(IF(LEN(F12)&gt;2,IF(A12="IST",IF(LEFT(H12,5)*1&gt;0,lookup!$F$1,lookup!$F$2),lookup!$F$1),""),lookup!$F$2)</f>
        <v>1</v>
      </c>
    </row>
    <row r="13" spans="1:24" x14ac:dyDescent="0.3">
      <c r="A13" s="4" t="s">
        <v>581</v>
      </c>
      <c r="C13" s="4" t="s">
        <v>557</v>
      </c>
      <c r="D13" s="4" t="s">
        <v>579</v>
      </c>
      <c r="E13" s="4" t="s">
        <v>554</v>
      </c>
      <c r="F13" s="4" t="s">
        <v>32</v>
      </c>
      <c r="G13" s="31" t="s">
        <v>82</v>
      </c>
      <c r="H13" s="31" t="s">
        <v>83</v>
      </c>
      <c r="I13" s="31" t="s">
        <v>77</v>
      </c>
      <c r="J13" s="4" t="s">
        <v>564</v>
      </c>
      <c r="K13" s="7">
        <v>553.04</v>
      </c>
      <c r="L13" s="7">
        <v>553.04</v>
      </c>
      <c r="M13" t="str">
        <f>IFERROR(IF(SEARCH("false",U13),lookup!$K$4),"")</f>
        <v/>
      </c>
      <c r="N13" t="str">
        <f t="shared" ca="1" si="4"/>
        <v/>
      </c>
      <c r="O13" t="str">
        <f t="shared" ca="1" si="5"/>
        <v/>
      </c>
      <c r="P13" s="7" t="str">
        <f>IFERROR(IF(SEARCH("false",R13),IF(A13="IST",INDEX(ISTBL,MATCH(E13,IST,0)),lookup!$C$25),""),"")</f>
        <v/>
      </c>
      <c r="Q13" s="34"/>
      <c r="R13" s="3" t="b">
        <f>IF(LEN($F13)&gt;2,IF(COUNT(MATCH($D13,Special,0)),IF($A13="Non IST",$G13=lookup!$C$25,ISNUMBER(MATCH(H13,ISTBL,0))),lookup!$F$1),"")</f>
        <v>1</v>
      </c>
      <c r="S13" t="b">
        <f t="shared" ca="1" si="2"/>
        <v>1</v>
      </c>
      <c r="T13" t="b">
        <f t="shared" ca="1" si="3"/>
        <v>1</v>
      </c>
      <c r="U13" t="b">
        <f>IF(LEN($H13)&gt;2,IF(COUNT(SEARCH({"areer Conference*","*dership Conference*","*LC*","*Sale*Conference*","*Red Jacket*","*RJR*","*op Director Trip*","*TDT*","Catch the dream*","*NSD*"},$C13)),$F13=lookup!$K$4,lookup!$F$1),"")</f>
        <v>1</v>
      </c>
      <c r="V13" s="4" t="b">
        <f>IF(LEN(H13)&gt;2,IF(COUNT(SEARCH({"areer Conference*","*dership Conference*","*LC*","*S*m*Conference*","*Red Jacket*","*RJR*","*op Director Trip*","*TDT*","Catch the dream*","*NSD*"},$C13)),IF(COUNT(MATCH(H13,specialid,0)),lookup!$F$1,lookup!$F$2),lookup!$F$1),"")</f>
        <v>1</v>
      </c>
      <c r="W13" s="4" t="b">
        <f>IFERROR(IF(LEN(F13)&gt;2,IF(A13="IST",IF(LEFT(H13,5)*1&gt;0,lookup!$F$1,lookup!$F$2),lookup!$F$1),""),lookup!$F$2)</f>
        <v>1</v>
      </c>
    </row>
    <row r="14" spans="1:24" x14ac:dyDescent="0.3">
      <c r="A14" s="4" t="s">
        <v>581</v>
      </c>
      <c r="C14" s="4" t="s">
        <v>569</v>
      </c>
      <c r="D14" s="4" t="s">
        <v>562</v>
      </c>
      <c r="E14" s="4" t="s">
        <v>554</v>
      </c>
      <c r="F14" s="4" t="s">
        <v>32</v>
      </c>
      <c r="G14" s="31" t="s">
        <v>82</v>
      </c>
      <c r="H14" s="31" t="s">
        <v>83</v>
      </c>
      <c r="I14" s="31" t="s">
        <v>77</v>
      </c>
      <c r="J14" s="4" t="s">
        <v>564</v>
      </c>
      <c r="K14" s="7">
        <v>5.5</v>
      </c>
      <c r="L14" s="7">
        <v>5.5</v>
      </c>
      <c r="M14" t="str">
        <f>IFERROR(IF(SEARCH("false",U14),lookup!$K$4),"")</f>
        <v/>
      </c>
      <c r="N14" t="str">
        <f t="shared" ca="1" si="4"/>
        <v/>
      </c>
      <c r="O14" t="str">
        <f t="shared" ca="1" si="5"/>
        <v/>
      </c>
      <c r="P14" s="7" t="str">
        <f>IFERROR(IF(SEARCH("false",R14),IF(A14="IST",INDEX(ISTBL,MATCH(E14,IST,0)),lookup!$C$25),""),"")</f>
        <v/>
      </c>
      <c r="Q14" s="34"/>
      <c r="R14" s="3" t="b">
        <f>IF(LEN($F14)&gt;2,IF(COUNT(MATCH($D14,Special,0)),IF($A14="Non IST",$G14=lookup!$C$25,ISNUMBER(MATCH(H14,ISTBL,0))),lookup!$F$1),"")</f>
        <v>1</v>
      </c>
      <c r="S14" t="b">
        <f t="shared" ca="1" si="2"/>
        <v>1</v>
      </c>
      <c r="T14" t="b">
        <f t="shared" ca="1" si="3"/>
        <v>1</v>
      </c>
      <c r="U14" t="b">
        <f>IF(LEN($H14)&gt;2,IF(COUNT(SEARCH({"areer Conference*","*dership Conference*","*LC*","*Sale*Conference*","*Red Jacket*","*RJR*","*op Director Trip*","*TDT*","Catch the dream*","*NSD*"},$C14)),$F14=lookup!$K$4,lookup!$F$1),"")</f>
        <v>1</v>
      </c>
      <c r="V14" s="4" t="b">
        <f>IF(LEN(H14)&gt;2,IF(COUNT(SEARCH({"areer Conference*","*dership Conference*","*LC*","*S*m*Conference*","*Red Jacket*","*RJR*","*op Director Trip*","*TDT*","Catch the dream*","*NSD*"},$C14)),IF(COUNT(MATCH(H14,specialid,0)),lookup!$F$1,lookup!$F$2),lookup!$F$1),"")</f>
        <v>1</v>
      </c>
      <c r="W14" s="4" t="b">
        <f>IFERROR(IF(LEN(F14)&gt;2,IF(A14="IST",IF(LEFT(H14,5)*1&gt;0,lookup!$F$1,lookup!$F$2),lookup!$F$1),""),lookup!$F$2)</f>
        <v>1</v>
      </c>
    </row>
    <row r="15" spans="1:24" x14ac:dyDescent="0.3">
      <c r="A15" s="4" t="s">
        <v>581</v>
      </c>
      <c r="C15" s="4" t="s">
        <v>569</v>
      </c>
      <c r="D15" s="4" t="s">
        <v>568</v>
      </c>
      <c r="E15" s="4" t="s">
        <v>554</v>
      </c>
      <c r="F15" s="4" t="s">
        <v>32</v>
      </c>
      <c r="G15" s="31" t="s">
        <v>82</v>
      </c>
      <c r="H15" s="31" t="s">
        <v>83</v>
      </c>
      <c r="I15" s="31" t="s">
        <v>77</v>
      </c>
      <c r="J15" s="4" t="s">
        <v>564</v>
      </c>
      <c r="K15" s="7">
        <v>458</v>
      </c>
      <c r="L15" s="7">
        <v>458</v>
      </c>
      <c r="M15" t="str">
        <f>IFERROR(IF(SEARCH("false",U15),lookup!$K$4),"")</f>
        <v/>
      </c>
      <c r="N15" t="str">
        <f t="shared" ca="1" si="4"/>
        <v/>
      </c>
      <c r="O15" t="str">
        <f t="shared" ca="1" si="5"/>
        <v/>
      </c>
      <c r="P15" s="7" t="str">
        <f>IFERROR(IF(SEARCH("false",R15),IF(A15="IST",INDEX(ISTBL,MATCH(E15,IST,0)),lookup!$C$25),""),"")</f>
        <v/>
      </c>
      <c r="Q15" s="34"/>
      <c r="R15" s="3" t="b">
        <f>IF(LEN($F15)&gt;2,IF(COUNT(MATCH($D15,Special,0)),IF($A15="Non IST",$G15=lookup!$C$25,ISNUMBER(MATCH(H15,ISTBL,0))),lookup!$F$1),"")</f>
        <v>1</v>
      </c>
      <c r="S15" t="b">
        <f t="shared" ca="1" si="2"/>
        <v>1</v>
      </c>
      <c r="T15" t="b">
        <f t="shared" ca="1" si="3"/>
        <v>1</v>
      </c>
      <c r="U15" t="b">
        <f>IF(LEN($H15)&gt;2,IF(COUNT(SEARCH({"areer Conference*","*dership Conference*","*LC*","*Sale*Conference*","*Red Jacket*","*RJR*","*op Director Trip*","*TDT*","Catch the dream*","*NSD*"},$C15)),$F15=lookup!$K$4,lookup!$F$1),"")</f>
        <v>1</v>
      </c>
      <c r="V15" s="4" t="b">
        <f>IF(LEN(H15)&gt;2,IF(COUNT(SEARCH({"areer Conference*","*dership Conference*","*LC*","*S*m*Conference*","*Red Jacket*","*RJR*","*op Director Trip*","*TDT*","Catch the dream*","*NSD*"},$C15)),IF(COUNT(MATCH(H15,specialid,0)),lookup!$F$1,lookup!$F$2),lookup!$F$1),"")</f>
        <v>1</v>
      </c>
      <c r="W15" s="4" t="b">
        <f>IFERROR(IF(LEN(F15)&gt;2,IF(A15="IST",IF(LEFT(H15,5)*1&gt;0,lookup!$F$1,lookup!$F$2),lookup!$F$1),""),lookup!$F$2)</f>
        <v>1</v>
      </c>
    </row>
    <row r="16" spans="1:24" s="6" customFormat="1" x14ac:dyDescent="0.3">
      <c r="A16" s="4" t="s">
        <v>581</v>
      </c>
      <c r="B16" s="4"/>
      <c r="C16" s="4" t="s">
        <v>569</v>
      </c>
      <c r="D16" s="4" t="s">
        <v>571</v>
      </c>
      <c r="E16" s="4" t="s">
        <v>554</v>
      </c>
      <c r="F16" s="4" t="s">
        <v>32</v>
      </c>
      <c r="G16" s="31" t="s">
        <v>82</v>
      </c>
      <c r="H16" s="31" t="s">
        <v>83</v>
      </c>
      <c r="I16" s="31" t="s">
        <v>77</v>
      </c>
      <c r="J16" s="4" t="s">
        <v>564</v>
      </c>
      <c r="K16" s="7">
        <v>7.96</v>
      </c>
      <c r="L16" s="7">
        <v>7.96</v>
      </c>
      <c r="M16" t="str">
        <f>IFERROR(IF(SEARCH("false",U16),lookup!$K$4),"")</f>
        <v/>
      </c>
      <c r="N16" t="str">
        <f t="shared" ca="1" si="4"/>
        <v/>
      </c>
      <c r="O16" t="str">
        <f t="shared" ca="1" si="5"/>
        <v/>
      </c>
      <c r="P16" s="7" t="str">
        <f>IFERROR(IF(SEARCH("false",R16),IF(A16="IST",INDEX(ISTBL,MATCH(E16,IST,0)),lookup!$C$25),""),"")</f>
        <v/>
      </c>
      <c r="Q16" s="34"/>
      <c r="R16" s="3" t="b">
        <f>IF(LEN($F16)&gt;2,IF(COUNT(MATCH($D16,Special,0)),IF($A16="Non IST",$G16=lookup!$C$25,ISNUMBER(MATCH(H16,ISTBL,0))),lookup!$F$1),"")</f>
        <v>1</v>
      </c>
      <c r="S16" s="18" t="b">
        <f t="shared" ca="1" si="2"/>
        <v>1</v>
      </c>
      <c r="T16" s="18" t="b">
        <f t="shared" ca="1" si="3"/>
        <v>1</v>
      </c>
      <c r="U16" s="18" t="b">
        <f>IF(LEN($H16)&gt;2,IF(COUNT(SEARCH({"areer Conference*","*dership Conference*","*LC*","*Sale*Conference*","*Red Jacket*","*RJR*","*op Director Trip*","*TDT*","Catch the dream*","*NSD*"},$C16)),$F16=lookup!$K$4,lookup!$F$1),"")</f>
        <v>1</v>
      </c>
      <c r="V16" s="4" t="b">
        <f>IF(LEN(H16)&gt;2,IF(COUNT(SEARCH({"areer Conference*","*dership Conference*","*LC*","*S*m*Conference*","*Red Jacket*","*RJR*","*op Director Trip*","*TDT*","Catch the dream*","*NSD*"},$C16)),IF(COUNT(MATCH(H16,specialid,0)),lookup!$F$1,lookup!$F$2),lookup!$F$1),"")</f>
        <v>1</v>
      </c>
      <c r="W16" s="4" t="b">
        <f>IFERROR(IF(LEN(F16)&gt;2,IF(A16="IST",IF(LEFT(H16,5)*1&gt;0,lookup!$F$1,lookup!$F$2),lookup!$F$1),""),lookup!$F$2)</f>
        <v>1</v>
      </c>
      <c r="X16" s="38"/>
    </row>
    <row r="17" spans="1:24" x14ac:dyDescent="0.3">
      <c r="A17" s="4" t="s">
        <v>581</v>
      </c>
      <c r="C17" s="4" t="s">
        <v>575</v>
      </c>
      <c r="D17" s="4" t="s">
        <v>568</v>
      </c>
      <c r="E17" s="4" t="s">
        <v>554</v>
      </c>
      <c r="F17" s="4" t="s">
        <v>32</v>
      </c>
      <c r="G17" s="31" t="s">
        <v>82</v>
      </c>
      <c r="H17" s="31" t="s">
        <v>83</v>
      </c>
      <c r="I17" s="31" t="s">
        <v>77</v>
      </c>
      <c r="J17" s="4" t="s">
        <v>564</v>
      </c>
      <c r="K17" s="7">
        <v>335.96</v>
      </c>
      <c r="L17" s="7">
        <v>335.96</v>
      </c>
      <c r="M17" t="str">
        <f>IFERROR(IF(SEARCH("false",U17),lookup!$K$4),"")</f>
        <v/>
      </c>
      <c r="N17" t="str">
        <f t="shared" ca="1" si="4"/>
        <v/>
      </c>
      <c r="O17" t="str">
        <f t="shared" ca="1" si="5"/>
        <v/>
      </c>
      <c r="P17" s="7" t="str">
        <f>IFERROR(IF(SEARCH("false",R17),IF(A17="IST",INDEX(ISTBL,MATCH(E17,IST,0)),lookup!$C$25),""),"")</f>
        <v/>
      </c>
      <c r="Q17" s="34"/>
      <c r="R17" s="3" t="b">
        <f>IF(LEN($F17)&gt;2,IF(COUNT(MATCH($D17,Special,0)),IF($A17="Non IST",$G17=lookup!$C$25,ISNUMBER(MATCH(H17,ISTBL,0))),lookup!$F$1),"")</f>
        <v>1</v>
      </c>
      <c r="S17" t="b">
        <f t="shared" ca="1" si="2"/>
        <v>1</v>
      </c>
      <c r="T17" t="b">
        <f t="shared" ca="1" si="3"/>
        <v>1</v>
      </c>
      <c r="U17" t="b">
        <f>IF(LEN($H17)&gt;2,IF(COUNT(SEARCH({"areer Conference*","*dership Conference*","*LC*","*Sale*Conference*","*Red Jacket*","*RJR*","*op Director Trip*","*TDT*","Catch the dream*","*NSD*"},$C17)),$F17=lookup!$K$4,lookup!$F$1),"")</f>
        <v>1</v>
      </c>
      <c r="V17" s="4" t="b">
        <f>IF(LEN(H17)&gt;2,IF(COUNT(SEARCH({"areer Conference*","*dership Conference*","*LC*","*S*m*Conference*","*Red Jacket*","*RJR*","*op Director Trip*","*TDT*","Catch the dream*","*NSD*"},$C17)),IF(COUNT(MATCH(H17,specialid,0)),lookup!$F$1,lookup!$F$2),lookup!$F$1),"")</f>
        <v>1</v>
      </c>
      <c r="W17" s="4" t="b">
        <f>IFERROR(IF(LEN(F17)&gt;2,IF(A17="IST",IF(LEFT(H17,5)*1&gt;0,lookup!$F$1,lookup!$F$2),lookup!$F$1),""),lookup!$F$2)</f>
        <v>1</v>
      </c>
    </row>
    <row r="18" spans="1:24" x14ac:dyDescent="0.3">
      <c r="A18" s="4" t="s">
        <v>581</v>
      </c>
      <c r="C18" s="4" t="s">
        <v>575</v>
      </c>
      <c r="D18" s="4" t="s">
        <v>571</v>
      </c>
      <c r="E18" s="4" t="s">
        <v>554</v>
      </c>
      <c r="F18" s="4" t="s">
        <v>32</v>
      </c>
      <c r="G18" s="31" t="s">
        <v>82</v>
      </c>
      <c r="H18" s="31" t="s">
        <v>83</v>
      </c>
      <c r="I18" s="31" t="s">
        <v>77</v>
      </c>
      <c r="J18" s="4" t="s">
        <v>564</v>
      </c>
      <c r="K18" s="7">
        <v>48.300000000000004</v>
      </c>
      <c r="L18" s="7">
        <v>48.300000000000004</v>
      </c>
      <c r="M18" t="str">
        <f>IFERROR(IF(SEARCH("false",U18),lookup!$K$4),"")</f>
        <v/>
      </c>
      <c r="N18" t="str">
        <f t="shared" ca="1" si="4"/>
        <v/>
      </c>
      <c r="O18" t="str">
        <f t="shared" ca="1" si="5"/>
        <v/>
      </c>
      <c r="P18" s="7" t="str">
        <f>IFERROR(IF(SEARCH("false",R18),IF(A18="IST",INDEX(ISTBL,MATCH(E18,IST,0)),lookup!$C$25),""),"")</f>
        <v/>
      </c>
      <c r="Q18" s="34"/>
      <c r="R18" s="3" t="b">
        <f>IF(LEN($F18)&gt;2,IF(COUNT(MATCH($D18,Special,0)),IF($A18="Non IST",$G18=lookup!$C$25,ISNUMBER(MATCH(H18,ISTBL,0))),lookup!$F$1),"")</f>
        <v>1</v>
      </c>
      <c r="S18" t="b">
        <f t="shared" ca="1" si="2"/>
        <v>1</v>
      </c>
      <c r="T18" t="b">
        <f t="shared" ca="1" si="3"/>
        <v>1</v>
      </c>
      <c r="U18" t="b">
        <f>IF(LEN($H18)&gt;2,IF(COUNT(SEARCH({"areer Conference*","*dership Conference*","*LC*","*Sale*Conference*","*Red Jacket*","*RJR*","*op Director Trip*","*TDT*","Catch the dream*","*NSD*"},$C18)),$F18=lookup!$K$4,lookup!$F$1),"")</f>
        <v>1</v>
      </c>
      <c r="V18" s="4" t="b">
        <f>IF(LEN(H18)&gt;2,IF(COUNT(SEARCH({"areer Conference*","*dership Conference*","*LC*","*S*m*Conference*","*Red Jacket*","*RJR*","*op Director Trip*","*TDT*","Catch the dream*","*NSD*"},$C18)),IF(COUNT(MATCH(H18,specialid,0)),lookup!$F$1,lookup!$F$2),lookup!$F$1),"")</f>
        <v>1</v>
      </c>
      <c r="W18" s="4" t="b">
        <f>IFERROR(IF(LEN(F18)&gt;2,IF(A18="IST",IF(LEFT(H18,5)*1&gt;0,lookup!$F$1,lookup!$F$2),lookup!$F$1),""),lookup!$F$2)</f>
        <v>1</v>
      </c>
    </row>
    <row r="19" spans="1:24" x14ac:dyDescent="0.3">
      <c r="A19" s="4" t="s">
        <v>581</v>
      </c>
      <c r="C19" s="4" t="s">
        <v>575</v>
      </c>
      <c r="D19" s="4" t="s">
        <v>577</v>
      </c>
      <c r="E19" s="4" t="s">
        <v>554</v>
      </c>
      <c r="F19" s="4" t="s">
        <v>32</v>
      </c>
      <c r="G19" s="31" t="s">
        <v>82</v>
      </c>
      <c r="H19" s="31" t="s">
        <v>83</v>
      </c>
      <c r="I19" s="31" t="s">
        <v>77</v>
      </c>
      <c r="J19" s="4" t="s">
        <v>564</v>
      </c>
      <c r="K19" s="7">
        <v>55.78</v>
      </c>
      <c r="L19" s="7">
        <v>55.78</v>
      </c>
      <c r="M19" t="str">
        <f>IFERROR(IF(SEARCH("false",U19),lookup!$K$4),"")</f>
        <v/>
      </c>
      <c r="N19" t="str">
        <f t="shared" ca="1" si="4"/>
        <v/>
      </c>
      <c r="O19" t="str">
        <f t="shared" ca="1" si="5"/>
        <v/>
      </c>
      <c r="P19" s="7" t="str">
        <f>IFERROR(IF(SEARCH("false",R19),IF(A19="IST",INDEX(ISTBL,MATCH(E19,IST,0)),lookup!$C$25),""),"")</f>
        <v/>
      </c>
      <c r="Q19" s="34"/>
      <c r="R19" s="3" t="b">
        <f>IF(LEN($F19)&gt;2,IF(COUNT(MATCH($D19,Special,0)),IF($A19="Non IST",$G19=lookup!$C$25,ISNUMBER(MATCH(H19,ISTBL,0))),lookup!$F$1),"")</f>
        <v>1</v>
      </c>
      <c r="S19" t="b">
        <f t="shared" ca="1" si="2"/>
        <v>1</v>
      </c>
      <c r="T19" t="b">
        <f t="shared" ca="1" si="3"/>
        <v>1</v>
      </c>
      <c r="U19" t="b">
        <f>IF(LEN($H19)&gt;2,IF(COUNT(SEARCH({"areer Conference*","*dership Conference*","*LC*","*Sale*Conference*","*Red Jacket*","*RJR*","*op Director Trip*","*TDT*","Catch the dream*","*NSD*"},$C19)),$F19=lookup!$K$4,lookup!$F$1),"")</f>
        <v>1</v>
      </c>
      <c r="V19" s="4" t="b">
        <f>IF(LEN(H19)&gt;2,IF(COUNT(SEARCH({"areer Conference*","*dership Conference*","*LC*","*S*m*Conference*","*Red Jacket*","*RJR*","*op Director Trip*","*TDT*","Catch the dream*","*NSD*"},$C19)),IF(COUNT(MATCH(H19,specialid,0)),lookup!$F$1,lookup!$F$2),lookup!$F$1),"")</f>
        <v>1</v>
      </c>
      <c r="W19" s="4" t="b">
        <f>IFERROR(IF(LEN(F19)&gt;2,IF(A19="IST",IF(LEFT(H19,5)*1&gt;0,lookup!$F$1,lookup!$F$2),lookup!$F$1),""),lookup!$F$2)</f>
        <v>1</v>
      </c>
    </row>
    <row r="20" spans="1:24" x14ac:dyDescent="0.3">
      <c r="A20" s="4" t="s">
        <v>581</v>
      </c>
      <c r="B20" s="4" t="s">
        <v>582</v>
      </c>
      <c r="C20" s="4"/>
      <c r="G20" s="4"/>
      <c r="J20" s="4"/>
      <c r="K20" s="7">
        <v>1972.4099999999999</v>
      </c>
      <c r="L20" s="7">
        <v>1972.4099999999999</v>
      </c>
      <c r="M20" t="str">
        <f>IFERROR(IF(SEARCH("false",U20),lookup!$K$4),"")</f>
        <v/>
      </c>
      <c r="N20" t="str">
        <f t="shared" si="4"/>
        <v/>
      </c>
      <c r="O20" t="str">
        <f t="shared" si="5"/>
        <v/>
      </c>
      <c r="P20" s="7" t="str">
        <f>IFERROR(IF(SEARCH("false",R20),IF(A20="IST",INDEX(ISTBL,MATCH(E20,IST,0)),lookup!$C$25),""),"")</f>
        <v/>
      </c>
      <c r="Q20" s="34"/>
      <c r="R20" s="3" t="str">
        <f>IF(LEN($F20)&gt;2,IF(COUNT(MATCH($D20,Special,0)),IF($A20="Non IST",$G20=lookup!$C$25,ISNUMBER(MATCH(H20,ISTBL,0))),lookup!$F$1),"")</f>
        <v/>
      </c>
      <c r="S20" t="str">
        <f t="shared" si="2"/>
        <v/>
      </c>
      <c r="T20" t="str">
        <f t="shared" si="3"/>
        <v/>
      </c>
      <c r="U20" t="str">
        <f>IF(LEN($H20)&gt;2,IF(COUNT(SEARCH({"areer Conference*","*dership Conference*","*LC*","*Sale*Conference*","*Red Jacket*","*RJR*","*op Director Trip*","*TDT*","Catch the dream*","*NSD*"},$C20)),$F20=lookup!$K$4,lookup!$F$1),"")</f>
        <v/>
      </c>
      <c r="V20" s="4" t="str">
        <f>IF(LEN(H20)&gt;2,IF(COUNT(SEARCH({"areer Conference*","*dership Conference*","*LC*","*S*m*Conference*","*Red Jacket*","*RJR*","*op Director Trip*","*TDT*","Catch the dream*","*NSD*"},$C20)),IF(COUNT(MATCH(H20,specialid,0)),lookup!$F$1,lookup!$F$2),lookup!$F$1),"")</f>
        <v/>
      </c>
      <c r="W20" s="4" t="str">
        <f>IFERROR(IF(LEN(F20)&gt;2,IF(A20="IST",IF(LEFT(H20,5)*1&gt;0,lookup!$F$1,lookup!$F$2),lookup!$F$1),""),lookup!$F$2)</f>
        <v/>
      </c>
    </row>
    <row r="21" spans="1:24" s="6" customFormat="1" x14ac:dyDescent="0.3">
      <c r="A21" s="4" t="s">
        <v>583</v>
      </c>
      <c r="B21" s="4"/>
      <c r="C21" s="4"/>
      <c r="D21" s="4"/>
      <c r="E21" s="4"/>
      <c r="F21" s="4"/>
      <c r="G21" s="4"/>
      <c r="H21" s="4"/>
      <c r="I21" s="4"/>
      <c r="J21" s="4"/>
      <c r="K21" s="7">
        <v>2444.0100000000002</v>
      </c>
      <c r="L21" s="7">
        <v>2444.0100000000002</v>
      </c>
      <c r="M21" t="str">
        <f>IFERROR(IF(SEARCH("false",U21),lookup!$K$4),"")</f>
        <v/>
      </c>
      <c r="N21" t="str">
        <f t="shared" si="4"/>
        <v/>
      </c>
      <c r="O21" t="str">
        <f t="shared" si="5"/>
        <v/>
      </c>
      <c r="P21" s="7" t="str">
        <f>IFERROR(IF(SEARCH("false",R21),IF(A21="IST",INDEX(ISTBL,MATCH(E21,IST,0)),lookup!$C$25),""),"")</f>
        <v/>
      </c>
      <c r="Q21" s="34"/>
      <c r="R21" s="3" t="str">
        <f>IF(LEN($F21)&gt;2,IF(COUNT(MATCH($D21,Special,0)),IF($A21="Non IST",$G21=lookup!$C$25,ISNUMBER(MATCH(H21,ISTBL,0))),lookup!$F$1),"")</f>
        <v/>
      </c>
      <c r="S21" s="18" t="str">
        <f t="shared" si="2"/>
        <v/>
      </c>
      <c r="T21" s="18" t="str">
        <f t="shared" si="3"/>
        <v/>
      </c>
      <c r="U21" s="18" t="str">
        <f>IF(LEN($H21)&gt;2,IF(COUNT(SEARCH({"areer Conference*","*dership Conference*","*LC*","*Sale*Conference*","*Red Jacket*","*RJR*","*op Director Trip*","*TDT*","Catch the dream*","*NSD*"},$C21)),$F21=lookup!$K$4,lookup!$F$1),"")</f>
        <v/>
      </c>
      <c r="V21" s="4" t="str">
        <f>IF(LEN(H21)&gt;2,IF(COUNT(SEARCH({"areer Conference*","*dership Conference*","*LC*","*S*m*Conference*","*Red Jacket*","*RJR*","*op Director Trip*","*TDT*","Catch the dream*","*NSD*"},$C21)),IF(COUNT(MATCH(H21,specialid,0)),lookup!$F$1,lookup!$F$2),lookup!$F$1),"")</f>
        <v/>
      </c>
      <c r="W21" s="4" t="str">
        <f>IFERROR(IF(LEN(F21)&gt;2,IF(A21="IST",IF(LEFT(H21,5)*1&gt;0,lookup!$F$1,lookup!$F$2),lookup!$F$1),""),lookup!$F$2)</f>
        <v/>
      </c>
      <c r="X21" s="38"/>
    </row>
    <row r="22" spans="1:24" x14ac:dyDescent="0.3">
      <c r="A22" s="31" t="s">
        <v>120</v>
      </c>
      <c r="B22" s="31"/>
      <c r="D22" s="31"/>
      <c r="E22" s="31"/>
      <c r="F22" s="31"/>
      <c r="H22" s="31"/>
      <c r="I22" s="31"/>
      <c r="K22" s="7">
        <v>2444.0100000000002</v>
      </c>
      <c r="L22" s="7">
        <v>2444.0100000000002</v>
      </c>
      <c r="M22" t="str">
        <f>IFERROR(IF(SEARCH("false",U22),lookup!$K$4),"")</f>
        <v/>
      </c>
      <c r="N22" t="str">
        <f t="shared" si="4"/>
        <v/>
      </c>
      <c r="O22" t="str">
        <f t="shared" si="5"/>
        <v/>
      </c>
      <c r="P22" s="7" t="str">
        <f>IFERROR(IF(SEARCH("false",R22),IF(A22="IST",INDEX(ISTBL,MATCH(E22,IST,0)),lookup!$C$25),""),"")</f>
        <v/>
      </c>
      <c r="Q22" s="34"/>
      <c r="R22" s="3" t="str">
        <f>IF(LEN($F22)&gt;2,IF(COUNT(MATCH($D22,Special,0)),IF($A22="Non IST",$G22=lookup!$C$25,ISNUMBER(MATCH(H22,ISTBL,0))),lookup!$F$1),"")</f>
        <v/>
      </c>
      <c r="S22" t="str">
        <f t="shared" si="2"/>
        <v/>
      </c>
      <c r="T22" t="str">
        <f t="shared" si="3"/>
        <v/>
      </c>
      <c r="U22" t="str">
        <f>IF(LEN($H22)&gt;2,IF(COUNT(SEARCH({"areer Conference*","*dership Conference*","*LC*","*Sale*Conference*","*Red Jacket*","*RJR*","*op Director Trip*","*TDT*","Catch the dream*","*NSD*"},$C22)),$F22=lookup!$K$4,lookup!$F$1),"")</f>
        <v/>
      </c>
      <c r="V22" s="4" t="str">
        <f>IF(LEN(H22)&gt;2,IF(COUNT(SEARCH({"areer Conference*","*dership Conference*","*LC*","*S*m*Conference*","*Red Jacket*","*RJR*","*op Director Trip*","*TDT*","Catch the dream*","*NSD*"},$C22)),IF(COUNT(MATCH(H22,specialid,0)),lookup!$F$1,lookup!$F$2),lookup!$F$1),"")</f>
        <v/>
      </c>
      <c r="W22" s="4" t="str">
        <f>IFERROR(IF(LEN(F22)&gt;2,IF(A22="IST",IF(LEFT(H22,5)*1&gt;0,lookup!$F$1,lookup!$F$2),lookup!$F$1),""),lookup!$F$2)</f>
        <v/>
      </c>
    </row>
    <row r="23" spans="1:24" x14ac:dyDescent="0.3">
      <c r="A23"/>
      <c r="B23"/>
      <c r="C23"/>
      <c r="D23"/>
      <c r="E23"/>
      <c r="F23"/>
      <c r="G23"/>
      <c r="H23"/>
      <c r="I23"/>
      <c r="J23"/>
      <c r="K23"/>
      <c r="L23"/>
      <c r="M23" t="str">
        <f>IFERROR(IF(SEARCH("false",U23),lookup!$K$4),"")</f>
        <v/>
      </c>
      <c r="N23" t="str">
        <f t="shared" si="4"/>
        <v/>
      </c>
      <c r="O23" t="str">
        <f t="shared" si="5"/>
        <v/>
      </c>
      <c r="P23" s="7" t="str">
        <f>IFERROR(IF(SEARCH("false",R23),IF(A23="IST",INDEX(ISTBL,MATCH(E23,IST,0)),lookup!$C$25),""),"")</f>
        <v/>
      </c>
      <c r="Q23" s="34"/>
      <c r="R23" s="3" t="str">
        <f>IF(LEN($F23)&gt;2,IF(COUNT(MATCH($D23,Special,0)),IF($A23="Non IST",$G23=lookup!$C$25,ISNUMBER(MATCH(H23,ISTBL,0))),lookup!$F$1),"")</f>
        <v/>
      </c>
      <c r="S23" t="str">
        <f t="shared" si="2"/>
        <v/>
      </c>
      <c r="T23" t="str">
        <f t="shared" si="3"/>
        <v/>
      </c>
      <c r="U23" t="str">
        <f>IF(LEN($H23)&gt;2,IF(COUNT(SEARCH({"areer Conference*","*dership Conference*","*LC*","*Sale*Conference*","*Red Jacket*","*RJR*","*op Director Trip*","*TDT*","Catch the dream*","*NSD*"},$C23)),$F23=lookup!$K$4,lookup!$F$1),"")</f>
        <v/>
      </c>
      <c r="V23" s="4" t="str">
        <f>IF(LEN(H23)&gt;2,IF(COUNT(SEARCH({"areer Conference*","*dership Conference*","*LC*","*S*m*Conference*","*Red Jacket*","*RJR*","*op Director Trip*","*TDT*","Catch the dream*","*NSD*"},$C23)),IF(COUNT(MATCH(H23,specialid,0)),lookup!$F$1,lookup!$F$2),lookup!$F$1),"")</f>
        <v/>
      </c>
      <c r="W23" s="4" t="str">
        <f>IFERROR(IF(LEN(F23)&gt;2,IF(A23="IST",IF(LEFT(H23,5)*1&gt;0,lookup!$F$1,lookup!$F$2),lookup!$F$1),""),lookup!$F$2)</f>
        <v/>
      </c>
    </row>
    <row r="24" spans="1:24" x14ac:dyDescent="0.3">
      <c r="A24"/>
      <c r="B24"/>
      <c r="C24"/>
      <c r="D24"/>
      <c r="E24"/>
      <c r="F24"/>
      <c r="G24"/>
      <c r="H24"/>
      <c r="I24"/>
      <c r="J24"/>
      <c r="K24"/>
      <c r="L24"/>
      <c r="M24" t="str">
        <f>IFERROR(IF(SEARCH("false",U24),lookup!$K$4),"")</f>
        <v/>
      </c>
      <c r="N24" t="str">
        <f t="shared" si="4"/>
        <v/>
      </c>
      <c r="O24" t="str">
        <f t="shared" si="5"/>
        <v/>
      </c>
      <c r="P24" s="7" t="str">
        <f>IFERROR(IF(SEARCH("false",R24),IF(A24="IST",INDEX(ISTBL,MATCH(E24,IST,0)),lookup!$C$25),""),"")</f>
        <v/>
      </c>
      <c r="Q24" s="34"/>
      <c r="R24" s="3" t="str">
        <f>IF(LEN($F24)&gt;2,IF(COUNT(MATCH($D24,Special,0)),IF($A24="Non IST",$G24=lookup!$C$25,ISNUMBER(MATCH(H24,ISTBL,0))),lookup!$F$1),"")</f>
        <v/>
      </c>
      <c r="S24" t="str">
        <f t="shared" si="2"/>
        <v/>
      </c>
      <c r="T24" t="str">
        <f t="shared" si="3"/>
        <v/>
      </c>
      <c r="U24" t="str">
        <f>IF(LEN($H24)&gt;2,IF(COUNT(SEARCH({"areer Conference*","*dership Conference*","*LC*","*Sale*Conference*","*Red Jacket*","*RJR*","*op Director Trip*","*TDT*","Catch the dream*","*NSD*"},$C24)),$F24=lookup!$K$4,lookup!$F$1),"")</f>
        <v/>
      </c>
      <c r="V24" s="4" t="str">
        <f>IF(LEN(H24)&gt;2,IF(COUNT(SEARCH({"areer Conference*","*dership Conference*","*LC*","*S*m*Conference*","*Red Jacket*","*RJR*","*op Director Trip*","*TDT*","Catch the dream*","*NSD*"},$C24)),IF(COUNT(MATCH(H24,specialid,0)),lookup!$F$1,lookup!$F$2),lookup!$F$1),"")</f>
        <v/>
      </c>
      <c r="W24" s="4" t="str">
        <f>IFERROR(IF(LEN(F24)&gt;2,IF(A24="IST",IF(LEFT(H24,5)*1&gt;0,lookup!$F$1,lookup!$F$2),lookup!$F$1),""),lookup!$F$2)</f>
        <v/>
      </c>
    </row>
    <row r="25" spans="1:24" x14ac:dyDescent="0.3">
      <c r="A25"/>
      <c r="B25"/>
      <c r="C25"/>
      <c r="D25"/>
      <c r="E25"/>
      <c r="F25"/>
      <c r="G25"/>
      <c r="H25"/>
      <c r="I25"/>
      <c r="J25"/>
      <c r="K25"/>
      <c r="L25"/>
      <c r="M25" t="str">
        <f>IFERROR(IF(SEARCH("false",U25),lookup!$K$4),"")</f>
        <v/>
      </c>
      <c r="N25" t="str">
        <f t="shared" si="4"/>
        <v/>
      </c>
      <c r="O25" t="str">
        <f t="shared" si="5"/>
        <v/>
      </c>
      <c r="P25" s="7" t="str">
        <f>IFERROR(IF(SEARCH("false",R25),IF(A25="IST",INDEX(ISTBL,MATCH(E25,IST,0)),lookup!$C$25),""),"")</f>
        <v/>
      </c>
      <c r="Q25" s="34"/>
      <c r="R25" s="3" t="str">
        <f>IF(LEN($F25)&gt;2,IF(COUNT(MATCH($D25,Special,0)),IF($A25="Non IST",$G25=lookup!$C$25,ISNUMBER(MATCH(H25,ISTBL,0))),lookup!$F$1),"")</f>
        <v/>
      </c>
      <c r="S25" t="str">
        <f t="shared" si="2"/>
        <v/>
      </c>
      <c r="T25" t="str">
        <f t="shared" si="3"/>
        <v/>
      </c>
      <c r="U25" t="str">
        <f>IF(LEN($H25)&gt;2,IF(COUNT(SEARCH({"areer Conference*","*dership Conference*","*LC*","*Sale*Conference*","*Red Jacket*","*RJR*","*op Director Trip*","*TDT*","Catch the dream*","*NSD*"},$C25)),$F25=lookup!$K$4,lookup!$F$1),"")</f>
        <v/>
      </c>
      <c r="V25" s="4" t="str">
        <f>IF(LEN(H25)&gt;2,IF(COUNT(SEARCH({"areer Conference*","*dership Conference*","*LC*","*S*m*Conference*","*Red Jacket*","*RJR*","*op Director Trip*","*TDT*","Catch the dream*","*NSD*"},$C25)),IF(COUNT(MATCH(H25,specialid,0)),lookup!$F$1,lookup!$F$2),lookup!$F$1),"")</f>
        <v/>
      </c>
      <c r="W25" s="4" t="str">
        <f>IFERROR(IF(LEN(F25)&gt;2,IF(A25="IST",IF(LEFT(H25,5)*1&gt;0,lookup!$F$1,lookup!$F$2),lookup!$F$1),""),lookup!$F$2)</f>
        <v/>
      </c>
    </row>
    <row r="26" spans="1:24" x14ac:dyDescent="0.3">
      <c r="A26"/>
      <c r="B26"/>
      <c r="C26"/>
      <c r="D26"/>
      <c r="E26"/>
      <c r="F26"/>
      <c r="G26"/>
      <c r="H26"/>
      <c r="I26"/>
      <c r="J26"/>
      <c r="K26"/>
      <c r="L26"/>
      <c r="M26" t="str">
        <f>IFERROR(IF(SEARCH("false",U26),lookup!$K$4),"")</f>
        <v/>
      </c>
      <c r="N26" t="str">
        <f t="shared" si="4"/>
        <v/>
      </c>
      <c r="O26" t="str">
        <f t="shared" si="5"/>
        <v/>
      </c>
      <c r="P26" s="7" t="str">
        <f>IFERROR(IF(SEARCH("false",R26),IF(A26="IST",INDEX(ISTBL,MATCH(E26,IST,0)),lookup!$C$25),""),"")</f>
        <v/>
      </c>
      <c r="Q26" s="34"/>
      <c r="R26" s="3" t="str">
        <f>IF(LEN($F26)&gt;2,IF(COUNT(MATCH($D26,Special,0)),IF($A26="Non IST",$G26=lookup!$C$25,ISNUMBER(MATCH(H26,ISTBL,0))),lookup!$F$1),"")</f>
        <v/>
      </c>
      <c r="S26" t="str">
        <f t="shared" si="2"/>
        <v/>
      </c>
      <c r="T26" t="str">
        <f t="shared" si="3"/>
        <v/>
      </c>
      <c r="U26" t="str">
        <f>IF(LEN($H26)&gt;2,IF(COUNT(SEARCH({"areer Conference*","*dership Conference*","*LC*","*Sale*Conference*","*Red Jacket*","*RJR*","*op Director Trip*","*TDT*","Catch the dream*","*NSD*"},$C26)),$F26=lookup!$K$4,lookup!$F$1),"")</f>
        <v/>
      </c>
      <c r="V26" s="4" t="str">
        <f>IF(LEN(H26)&gt;2,IF(COUNT(SEARCH({"areer Conference*","*dership Conference*","*LC*","*S*m*Conference*","*Red Jacket*","*RJR*","*op Director Trip*","*TDT*","Catch the dream*","*NSD*"},$C26)),IF(COUNT(MATCH(H26,specialid,0)),lookup!$F$1,lookup!$F$2),lookup!$F$1),"")</f>
        <v/>
      </c>
      <c r="W26" s="4" t="str">
        <f>IFERROR(IF(LEN(F26)&gt;2,IF(A26="IST",IF(LEFT(H26,5)*1&gt;0,lookup!$F$1,lookup!$F$2),lookup!$F$1),""),lookup!$F$2)</f>
        <v/>
      </c>
    </row>
    <row r="27" spans="1:24" x14ac:dyDescent="0.3">
      <c r="A27"/>
      <c r="B27"/>
      <c r="C27"/>
      <c r="D27"/>
      <c r="E27"/>
      <c r="F27"/>
      <c r="G27"/>
      <c r="H27"/>
      <c r="I27"/>
      <c r="J27"/>
      <c r="K27"/>
      <c r="L27"/>
      <c r="M27" t="str">
        <f>IFERROR(IF(SEARCH("false",U27),lookup!$K$4),"")</f>
        <v/>
      </c>
      <c r="N27" t="str">
        <f t="shared" si="4"/>
        <v/>
      </c>
      <c r="O27" t="str">
        <f t="shared" si="5"/>
        <v/>
      </c>
      <c r="P27" s="7" t="str">
        <f>IFERROR(IF(SEARCH("false",R27),IF(A27="IST",INDEX(ISTBL,MATCH(E27,IST,0)),lookup!$C$25),""),"")</f>
        <v/>
      </c>
      <c r="Q27" s="34"/>
      <c r="R27" s="3" t="str">
        <f>IF(LEN($F27)&gt;2,IF(COUNT(MATCH($D27,Special,0)),IF($A27="Non IST",$G27=lookup!$C$25,ISNUMBER(MATCH(H27,ISTBL,0))),lookup!$F$1),"")</f>
        <v/>
      </c>
      <c r="S27" t="str">
        <f t="shared" si="2"/>
        <v/>
      </c>
      <c r="T27" t="str">
        <f t="shared" si="3"/>
        <v/>
      </c>
      <c r="U27" t="str">
        <f>IF(LEN($H27)&gt;2,IF(COUNT(SEARCH({"areer Conference*","*dership Conference*","*LC*","*Sale*Conference*","*Red Jacket*","*RJR*","*op Director Trip*","*TDT*","Catch the dream*","*NSD*"},$C27)),$F27=lookup!$K$4,lookup!$F$1),"")</f>
        <v/>
      </c>
      <c r="V27" s="4" t="str">
        <f>IF(LEN(H27)&gt;2,IF(COUNT(SEARCH({"areer Conference*","*dership Conference*","*LC*","*S*m*Conference*","*Red Jacket*","*RJR*","*op Director Trip*","*TDT*","Catch the dream*","*NSD*"},$C27)),IF(COUNT(MATCH(H27,specialid,0)),lookup!$F$1,lookup!$F$2),lookup!$F$1),"")</f>
        <v/>
      </c>
      <c r="W27" s="4" t="str">
        <f>IFERROR(IF(LEN(F27)&gt;2,IF(A27="IST",IF(LEFT(H27,5)*1&gt;0,lookup!$F$1,lookup!$F$2),lookup!$F$1),""),lookup!$F$2)</f>
        <v/>
      </c>
    </row>
    <row r="28" spans="1:24" x14ac:dyDescent="0.3">
      <c r="A28"/>
      <c r="B28"/>
      <c r="C28"/>
      <c r="D28"/>
      <c r="E28"/>
      <c r="F28"/>
      <c r="G28"/>
      <c r="H28"/>
      <c r="I28"/>
      <c r="J28"/>
      <c r="K28"/>
      <c r="L28"/>
      <c r="M28" t="str">
        <f>IFERROR(IF(SEARCH("false",U28),lookup!$K$4),"")</f>
        <v/>
      </c>
      <c r="N28" t="str">
        <f t="shared" si="4"/>
        <v/>
      </c>
      <c r="O28" t="str">
        <f t="shared" si="5"/>
        <v/>
      </c>
      <c r="P28" s="7" t="str">
        <f>IFERROR(IF(SEARCH("false",R28),IF(A28="IST",INDEX(ISTBL,MATCH(E28,IST,0)),lookup!$C$25),""),"")</f>
        <v/>
      </c>
      <c r="Q28" s="34"/>
      <c r="R28" s="3" t="str">
        <f>IF(LEN($F28)&gt;2,IF(COUNT(MATCH($D28,Special,0)),IF($A28="Non IST",$G28=lookup!$C$25,ISNUMBER(MATCH(H28,ISTBL,0))),lookup!$F$1),"")</f>
        <v/>
      </c>
      <c r="S28" t="str">
        <f t="shared" si="2"/>
        <v/>
      </c>
      <c r="T28" t="str">
        <f t="shared" si="3"/>
        <v/>
      </c>
      <c r="U28" t="str">
        <f>IF(LEN($H28)&gt;2,IF(COUNT(SEARCH({"areer Conference*","*dership Conference*","*LC*","*Sale*Conference*","*Red Jacket*","*RJR*","*op Director Trip*","*TDT*","Catch the dream*","*NSD*"},$C28)),$F28=lookup!$K$4,lookup!$F$1),"")</f>
        <v/>
      </c>
      <c r="V28" s="4" t="str">
        <f>IF(LEN(H28)&gt;2,IF(COUNT(SEARCH({"areer Conference*","*dership Conference*","*LC*","*S*m*Conference*","*Red Jacket*","*RJR*","*op Director Trip*","*TDT*","Catch the dream*","*NSD*"},$C28)),IF(COUNT(MATCH(H28,specialid,0)),lookup!$F$1,lookup!$F$2),lookup!$F$1),"")</f>
        <v/>
      </c>
      <c r="W28" s="4" t="str">
        <f>IFERROR(IF(LEN(F28)&gt;2,IF(A28="IST",IF(LEFT(H28,5)*1&gt;0,lookup!$F$1,lookup!$F$2),lookup!$F$1),""),lookup!$F$2)</f>
        <v/>
      </c>
    </row>
    <row r="29" spans="1:24" x14ac:dyDescent="0.3">
      <c r="A29"/>
      <c r="B29"/>
      <c r="C29"/>
      <c r="D29"/>
      <c r="E29"/>
      <c r="F29"/>
      <c r="G29"/>
      <c r="H29"/>
      <c r="I29"/>
      <c r="J29"/>
      <c r="K29"/>
      <c r="L29"/>
      <c r="M29" t="str">
        <f>IFERROR(IF(SEARCH("false",U29),lookup!$K$4),"")</f>
        <v/>
      </c>
      <c r="N29" t="str">
        <f t="shared" si="4"/>
        <v/>
      </c>
      <c r="O29" t="str">
        <f t="shared" si="5"/>
        <v/>
      </c>
      <c r="P29" s="7" t="str">
        <f>IFERROR(IF(SEARCH("false",R29),IF(A29="IST",INDEX(ISTBL,MATCH(E29,IST,0)),lookup!$C$25),""),"")</f>
        <v/>
      </c>
      <c r="Q29" s="34"/>
      <c r="R29" s="3" t="str">
        <f>IF(LEN($F29)&gt;2,IF(COUNT(MATCH($D29,Special,0)),IF($A29="Non IST",$G29=lookup!$C$25,ISNUMBER(MATCH(H29,ISTBL,0))),lookup!$F$1),"")</f>
        <v/>
      </c>
      <c r="S29" t="str">
        <f t="shared" si="2"/>
        <v/>
      </c>
      <c r="T29" t="str">
        <f t="shared" si="3"/>
        <v/>
      </c>
      <c r="U29" t="str">
        <f>IF(LEN($H29)&gt;2,IF(COUNT(SEARCH({"areer Conference*","*dership Conference*","*LC*","*Sale*Conference*","*Red Jacket*","*RJR*","*op Director Trip*","*TDT*","Catch the dream*","*NSD*"},$C29)),$F29=lookup!$K$4,lookup!$F$1),"")</f>
        <v/>
      </c>
      <c r="V29" s="4" t="str">
        <f>IF(LEN(H29)&gt;2,IF(COUNT(SEARCH({"areer Conference*","*dership Conference*","*LC*","*S*m*Conference*","*Red Jacket*","*RJR*","*op Director Trip*","*TDT*","Catch the dream*","*NSD*"},$C29)),IF(COUNT(MATCH(H29,specialid,0)),lookup!$F$1,lookup!$F$2),lookup!$F$1),"")</f>
        <v/>
      </c>
      <c r="W29" s="4" t="str">
        <f>IFERROR(IF(LEN(F29)&gt;2,IF(A29="IST",IF(LEFT(H29,5)*1&gt;0,lookup!$F$1,lookup!$F$2),lookup!$F$1),""),lookup!$F$2)</f>
        <v/>
      </c>
    </row>
    <row r="30" spans="1:24" x14ac:dyDescent="0.3">
      <c r="A30"/>
      <c r="B30"/>
      <c r="C30"/>
      <c r="D30"/>
      <c r="E30"/>
      <c r="F30"/>
      <c r="G30"/>
      <c r="H30"/>
      <c r="I30"/>
      <c r="J30"/>
      <c r="K30"/>
      <c r="L30"/>
      <c r="M30" s="18" t="str">
        <f>IFERROR(IF(SEARCH("false",U30),lookup!$K$4),"")</f>
        <v/>
      </c>
      <c r="N30" t="str">
        <f t="shared" si="4"/>
        <v/>
      </c>
      <c r="O30" t="str">
        <f t="shared" si="5"/>
        <v/>
      </c>
      <c r="P30" s="7" t="str">
        <f>IFERROR(IF(SEARCH("false",R30),IF(A30="IST",INDEX(ISTBL,MATCH(E30,IST,0)),lookup!$C$25),""),"")</f>
        <v/>
      </c>
      <c r="Q30" s="34"/>
      <c r="R30" s="3" t="str">
        <f>IF(LEN($F30)&gt;2,IF(COUNT(MATCH($D30,Special,0)),IF($A30="Non IST",$G30=lookup!$C$25,ISNUMBER(MATCH(H30,ISTBL,0))),lookup!$F$1),"")</f>
        <v/>
      </c>
      <c r="S30" t="str">
        <f t="shared" si="2"/>
        <v/>
      </c>
      <c r="T30" t="str">
        <f t="shared" si="3"/>
        <v/>
      </c>
      <c r="U30" t="str">
        <f>IF(LEN($H30)&gt;2,IF(COUNT(SEARCH({"areer Conference*","*dership Conference*","*LC*","*Sale*Conference*","*Red Jacket*","*RJR*","*op Director Trip*","*TDT*","Catch the dream*","*NSD*"},$C30)),$F30=lookup!$K$4,lookup!$F$1),"")</f>
        <v/>
      </c>
      <c r="V30" s="4" t="str">
        <f>IF(LEN(H30)&gt;2,IF(COUNT(SEARCH({"areer Conference*","*dership Conference*","*LC*","*S*m*Conference*","*Red Jacket*","*RJR*","*op Director Trip*","*TDT*","Catch the dream*","*NSD*"},$C30)),IF(COUNT(MATCH(H30,specialid,0)),lookup!$F$1,lookup!$F$2),lookup!$F$1),"")</f>
        <v/>
      </c>
      <c r="W30" s="4" t="str">
        <f>IFERROR(IF(LEN(F30)&gt;2,IF(A30="IST",IF(LEFT(H30,5)*1&gt;0,lookup!$F$1,lookup!$F$2),lookup!$F$1),""),lookup!$F$2)</f>
        <v/>
      </c>
    </row>
    <row r="31" spans="1:24" x14ac:dyDescent="0.3">
      <c r="A31"/>
      <c r="B31"/>
      <c r="C31"/>
      <c r="D31"/>
      <c r="E31"/>
      <c r="F31"/>
      <c r="G31"/>
      <c r="H31"/>
      <c r="I31"/>
      <c r="J31"/>
      <c r="K31"/>
      <c r="L31"/>
      <c r="M31" t="str">
        <f>IFERROR(IF(SEARCH("false",U31),lookup!$K$4),"")</f>
        <v/>
      </c>
      <c r="N31" t="str">
        <f t="shared" si="4"/>
        <v/>
      </c>
      <c r="O31" t="str">
        <f t="shared" si="5"/>
        <v/>
      </c>
      <c r="P31" s="7" t="str">
        <f>IFERROR(IF(SEARCH("false",R31),IF(A31="IST",INDEX(ISTBL,MATCH(E31,IST,0)),lookup!$C$25),""),"")</f>
        <v/>
      </c>
      <c r="Q31" s="34"/>
      <c r="R31" s="3" t="str">
        <f>IF(LEN($F31)&gt;2,IF(COUNT(MATCH($D31,Special,0)),IF($A31="Non IST",$G31=lookup!$C$25,ISNUMBER(MATCH(H31,ISTBL,0))),lookup!$F$1),"")</f>
        <v/>
      </c>
      <c r="S31" t="str">
        <f t="shared" si="2"/>
        <v/>
      </c>
      <c r="T31" t="str">
        <f t="shared" si="3"/>
        <v/>
      </c>
      <c r="U31" t="str">
        <f>IF(LEN($H31)&gt;2,IF(COUNT(SEARCH({"areer Conference*","*dership Conference*","*LC*","*Sale*Conference*","*Red Jacket*","*RJR*","*op Director Trip*","*TDT*","Catch the dream*","*NSD*"},$C31)),$F31=lookup!$K$4,lookup!$F$1),"")</f>
        <v/>
      </c>
      <c r="V31" s="4" t="str">
        <f>IF(LEN(H31)&gt;2,IF(COUNT(SEARCH({"areer Conference*","*dership Conference*","*LC*","*S*m*Conference*","*Red Jacket*","*RJR*","*op Director Trip*","*TDT*","Catch the dream*","*NSD*"},$C31)),IF(COUNT(MATCH(H31,specialid,0)),lookup!$F$1,lookup!$F$2),lookup!$F$1),"")</f>
        <v/>
      </c>
      <c r="W31" s="4" t="str">
        <f>IFERROR(IF(LEN(F31)&gt;2,IF(A31="IST",IF(LEFT(H31,5)*1&gt;0,lookup!$F$1,lookup!$F$2),lookup!$F$1),""),lookup!$F$2)</f>
        <v/>
      </c>
    </row>
    <row r="32" spans="1:24" x14ac:dyDescent="0.3">
      <c r="A32"/>
      <c r="B32"/>
      <c r="C32"/>
      <c r="D32"/>
      <c r="E32"/>
      <c r="F32"/>
      <c r="G32"/>
      <c r="H32"/>
      <c r="I32"/>
      <c r="J32"/>
      <c r="K32"/>
      <c r="L32"/>
      <c r="M32" t="str">
        <f>IFERROR(IF(SEARCH("false",U32),lookup!$K$4),"")</f>
        <v/>
      </c>
      <c r="N32" t="str">
        <f t="shared" si="4"/>
        <v/>
      </c>
      <c r="O32" t="str">
        <f t="shared" si="5"/>
        <v/>
      </c>
      <c r="P32" s="7" t="str">
        <f>IFERROR(IF(SEARCH("false",R32),IF(A32="IST",INDEX(ISTBL,MATCH(E32,IST,0)),lookup!$C$25),""),"")</f>
        <v/>
      </c>
      <c r="Q32" s="34"/>
      <c r="R32" s="3" t="str">
        <f>IF(LEN($F32)&gt;2,IF(COUNT(MATCH($D32,Special,0)),IF($A32="Non IST",$G32=lookup!$C$25,ISNUMBER(MATCH(H32,ISTBL,0))),lookup!$F$1),"")</f>
        <v/>
      </c>
      <c r="S32" t="str">
        <f t="shared" si="2"/>
        <v/>
      </c>
      <c r="T32" t="str">
        <f t="shared" si="3"/>
        <v/>
      </c>
      <c r="U32" t="str">
        <f>IF(LEN($H32)&gt;2,IF(COUNT(SEARCH({"areer Conference*","*dership Conference*","*LC*","*Sale*Conference*","*Red Jacket*","*RJR*","*op Director Trip*","*TDT*","Catch the dream*","*NSD*"},$C32)),$F32=lookup!$K$4,lookup!$F$1),"")</f>
        <v/>
      </c>
      <c r="V32" s="4" t="str">
        <f>IF(LEN(H32)&gt;2,IF(COUNT(SEARCH({"areer Conference*","*dership Conference*","*LC*","*S*m*Conference*","*Red Jacket*","*RJR*","*op Director Trip*","*TDT*","Catch the dream*","*NSD*"},$C32)),IF(COUNT(MATCH(H32,specialid,0)),lookup!$F$1,lookup!$F$2),lookup!$F$1),"")</f>
        <v/>
      </c>
      <c r="W32" s="4" t="str">
        <f>IFERROR(IF(LEN(F32)&gt;2,IF(A32="IST",IF(LEFT(H32,5)*1&gt;0,lookup!$F$1,lookup!$F$2),lookup!$F$1),""),lookup!$F$2)</f>
        <v/>
      </c>
    </row>
    <row r="33" spans="1:23" x14ac:dyDescent="0.3">
      <c r="A33"/>
      <c r="B33"/>
      <c r="C33"/>
      <c r="D33"/>
      <c r="E33"/>
      <c r="F33"/>
      <c r="G33"/>
      <c r="H33"/>
      <c r="I33"/>
      <c r="J33"/>
      <c r="K33"/>
      <c r="L33"/>
      <c r="M33" t="str">
        <f>IFERROR(IF(SEARCH("false",U33),lookup!$K$4),"")</f>
        <v/>
      </c>
      <c r="N33" t="str">
        <f t="shared" si="4"/>
        <v/>
      </c>
      <c r="O33" t="str">
        <f t="shared" si="5"/>
        <v/>
      </c>
      <c r="P33" s="7" t="str">
        <f>IFERROR(IF(SEARCH("false",R33),IF(A33="IST",INDEX(ISTBL,MATCH(E33,IST,0)),lookup!$C$25),""),"")</f>
        <v/>
      </c>
      <c r="Q33" s="34"/>
      <c r="R33" s="3" t="str">
        <f>IF(LEN($F33)&gt;2,IF(COUNT(MATCH($D33,Special,0)),IF($A33="Non IST",$G33=lookup!$C$25,ISNUMBER(MATCH(H33,ISTBL,0))),lookup!$F$1),"")</f>
        <v/>
      </c>
      <c r="S33" t="str">
        <f t="shared" si="2"/>
        <v/>
      </c>
      <c r="T33" t="str">
        <f t="shared" si="3"/>
        <v/>
      </c>
      <c r="U33" t="str">
        <f>IF(LEN($H33)&gt;2,IF(COUNT(SEARCH({"areer Conference*","*dership Conference*","*LC*","*Sale*Conference*","*Red Jacket*","*RJR*","*op Director Trip*","*TDT*","Catch the dream*","*NSD*"},$C33)),$F33=lookup!$K$4,lookup!$F$1),"")</f>
        <v/>
      </c>
      <c r="V33" s="4" t="str">
        <f>IF(LEN(H33)&gt;2,IF(COUNT(SEARCH({"areer Conference*","*dership Conference*","*LC*","*S*m*Conference*","*Red Jacket*","*RJR*","*op Director Trip*","*TDT*","Catch the dream*","*NSD*"},$C33)),IF(COUNT(MATCH(H33,specialid,0)),lookup!$F$1,lookup!$F$2),lookup!$F$1),"")</f>
        <v/>
      </c>
      <c r="W33" s="4" t="str">
        <f>IFERROR(IF(LEN(F33)&gt;2,IF(A33="IST",IF(LEFT(H33,5)*1&gt;0,lookup!$F$1,lookup!$F$2),lookup!$F$1),""),lookup!$F$2)</f>
        <v/>
      </c>
    </row>
    <row r="34" spans="1:23" x14ac:dyDescent="0.3">
      <c r="A34"/>
      <c r="B34"/>
      <c r="C34"/>
      <c r="D34"/>
      <c r="E34"/>
      <c r="F34"/>
      <c r="G34"/>
      <c r="H34"/>
      <c r="I34"/>
      <c r="J34"/>
      <c r="K34"/>
      <c r="L34"/>
      <c r="M34" t="str">
        <f>IFERROR(IF(SEARCH("false",U34),lookup!$K$4),"")</f>
        <v/>
      </c>
      <c r="N34" t="str">
        <f t="shared" si="4"/>
        <v/>
      </c>
      <c r="O34" t="str">
        <f t="shared" si="5"/>
        <v/>
      </c>
      <c r="P34" s="7" t="str">
        <f>IFERROR(IF(SEARCH("false",R34),IF(A34="IST",INDEX(ISTBL,MATCH(E34,IST,0)),lookup!$C$25),""),"")</f>
        <v/>
      </c>
      <c r="Q34" s="34"/>
      <c r="R34" s="3" t="str">
        <f>IF(LEN($F34)&gt;2,IF(COUNT(MATCH($D34,Special,0)),IF($A34="Non IST",$G34=lookup!$C$25,ISNUMBER(MATCH(H34,ISTBL,0))),lookup!$F$1),"")</f>
        <v/>
      </c>
      <c r="S34" t="str">
        <f t="shared" si="2"/>
        <v/>
      </c>
      <c r="T34" t="str">
        <f t="shared" si="3"/>
        <v/>
      </c>
      <c r="U34" t="str">
        <f>IF(LEN($H34)&gt;2,IF(COUNT(SEARCH({"areer Conference*","*dership Conference*","*LC*","*Sale*Conference*","*Red Jacket*","*RJR*","*op Director Trip*","*TDT*","Catch the dream*","*NSD*"},$C34)),$F34=lookup!$K$4,lookup!$F$1),"")</f>
        <v/>
      </c>
      <c r="V34" s="4" t="str">
        <f>IF(LEN(H34)&gt;2,IF(COUNT(SEARCH({"areer Conference*","*dership Conference*","*LC*","*S*m*Conference*","*Red Jacket*","*RJR*","*op Director Trip*","*TDT*","Catch the dream*","*NSD*"},$C34)),IF(COUNT(MATCH(H34,specialid,0)),lookup!$F$1,lookup!$F$2),lookup!$F$1),"")</f>
        <v/>
      </c>
      <c r="W34" s="4" t="str">
        <f>IFERROR(IF(LEN(F34)&gt;2,IF(A34="IST",IF(LEFT(H34,5)*1&gt;0,lookup!$F$1,lookup!$F$2),lookup!$F$1),""),lookup!$F$2)</f>
        <v/>
      </c>
    </row>
    <row r="35" spans="1:23" x14ac:dyDescent="0.3">
      <c r="A35"/>
      <c r="B35"/>
      <c r="C35"/>
      <c r="D35"/>
      <c r="E35"/>
      <c r="F35"/>
      <c r="G35"/>
      <c r="H35"/>
      <c r="I35"/>
      <c r="J35"/>
      <c r="K35"/>
      <c r="L35"/>
      <c r="M35" t="str">
        <f>IFERROR(IF(SEARCH("false",U35),lookup!$K$4),"")</f>
        <v/>
      </c>
      <c r="N35" t="str">
        <f t="shared" si="4"/>
        <v/>
      </c>
      <c r="O35" t="str">
        <f t="shared" si="5"/>
        <v/>
      </c>
      <c r="P35" s="7" t="str">
        <f>IFERROR(IF(SEARCH("false",R35),IF(A35="IST",INDEX(ISTBL,MATCH(E35,IST,0)),lookup!$C$25),""),"")</f>
        <v/>
      </c>
      <c r="Q35" s="34"/>
      <c r="R35" s="3" t="str">
        <f>IF(LEN($F35)&gt;2,IF(COUNT(MATCH($D35,Special,0)),IF($A35="Non IST",$G35=lookup!$C$25,ISNUMBER(MATCH(H35,ISTBL,0))),lookup!$F$1),"")</f>
        <v/>
      </c>
      <c r="S35" t="str">
        <f t="shared" si="2"/>
        <v/>
      </c>
      <c r="T35" t="str">
        <f t="shared" si="3"/>
        <v/>
      </c>
      <c r="U35" t="str">
        <f>IF(LEN($H35)&gt;2,IF(COUNT(SEARCH({"areer Conference*","*dership Conference*","*LC*","*Sale*Conference*","*Red Jacket*","*RJR*","*op Director Trip*","*TDT*","Catch the dream*","*NSD*"},$C35)),$F35=lookup!$K$4,lookup!$F$1),"")</f>
        <v/>
      </c>
      <c r="V35" s="4" t="str">
        <f>IF(LEN(H35)&gt;2,IF(COUNT(SEARCH({"areer Conference*","*dership Conference*","*LC*","*S*m*Conference*","*Red Jacket*","*RJR*","*op Director Trip*","*TDT*","Catch the dream*","*NSD*"},$C35)),IF(COUNT(MATCH(H35,specialid,0)),lookup!$F$1,lookup!$F$2),lookup!$F$1),"")</f>
        <v/>
      </c>
      <c r="W35" s="4" t="str">
        <f>IFERROR(IF(LEN(F35)&gt;2,IF(A35="IST",IF(LEFT(H35,5)*1&gt;0,lookup!$F$1,lookup!$F$2),lookup!$F$1),""),lookup!$F$2)</f>
        <v/>
      </c>
    </row>
    <row r="36" spans="1:23" x14ac:dyDescent="0.3">
      <c r="A36"/>
      <c r="B36"/>
      <c r="C36"/>
      <c r="D36"/>
      <c r="E36"/>
      <c r="F36"/>
      <c r="G36"/>
      <c r="H36"/>
      <c r="I36"/>
      <c r="J36"/>
      <c r="K36"/>
      <c r="L36"/>
      <c r="M36" t="str">
        <f>IFERROR(IF(SEARCH("false",U36),lookup!$K$4),"")</f>
        <v/>
      </c>
      <c r="N36" t="str">
        <f t="shared" si="4"/>
        <v/>
      </c>
      <c r="O36" t="str">
        <f t="shared" si="5"/>
        <v/>
      </c>
      <c r="P36" s="7" t="str">
        <f>IFERROR(IF(SEARCH("false",R36),IF(A36="IST",INDEX(ISTBL,MATCH(E36,IST,0)),lookup!$C$25),""),"")</f>
        <v/>
      </c>
      <c r="Q36" s="34"/>
      <c r="R36" s="3" t="str">
        <f>IF(LEN($F36)&gt;2,IF(COUNT(MATCH($D36,Special,0)),IF($A36="Non IST",$G36=lookup!$C$25,ISNUMBER(MATCH(H36,ISTBL,0))),lookup!$F$1),"")</f>
        <v/>
      </c>
      <c r="S36" t="str">
        <f t="shared" si="2"/>
        <v/>
      </c>
      <c r="T36" t="str">
        <f t="shared" si="3"/>
        <v/>
      </c>
      <c r="U36" t="str">
        <f>IF(LEN($H36)&gt;2,IF(COUNT(SEARCH({"areer Conference*","*dership Conference*","*LC*","*Sale*Conference*","*Red Jacket*","*RJR*","*op Director Trip*","*TDT*","Catch the dream*","*NSD*"},$C36)),$F36=lookup!$K$4,lookup!$F$1),"")</f>
        <v/>
      </c>
      <c r="V36" s="4" t="str">
        <f>IF(LEN(H36)&gt;2,IF(COUNT(SEARCH({"areer Conference*","*dership Conference*","*LC*","*S*m*Conference*","*Red Jacket*","*RJR*","*op Director Trip*","*TDT*","Catch the dream*","*NSD*"},$C36)),IF(COUNT(MATCH(H36,specialid,0)),lookup!$F$1,lookup!$F$2),lookup!$F$1),"")</f>
        <v/>
      </c>
      <c r="W36" s="4" t="str">
        <f>IFERROR(IF(LEN(F36)&gt;2,IF(A36="IST",IF(LEFT(H36,5)*1&gt;0,lookup!$F$1,lookup!$F$2),lookup!$F$1),""),lookup!$F$2)</f>
        <v/>
      </c>
    </row>
    <row r="37" spans="1:23" x14ac:dyDescent="0.3">
      <c r="A37"/>
      <c r="B37"/>
      <c r="C37"/>
      <c r="D37"/>
      <c r="E37"/>
      <c r="F37"/>
      <c r="G37"/>
      <c r="H37"/>
      <c r="I37"/>
      <c r="J37"/>
      <c r="K37"/>
      <c r="L37"/>
      <c r="M37" t="str">
        <f>IFERROR(IF(SEARCH("false",U37),lookup!$K$4),"")</f>
        <v/>
      </c>
      <c r="N37" t="str">
        <f t="shared" si="4"/>
        <v/>
      </c>
      <c r="O37" t="str">
        <f t="shared" si="5"/>
        <v/>
      </c>
      <c r="P37" s="7" t="str">
        <f>IFERROR(IF(SEARCH("false",R37),IF(A37="IST",INDEX(ISTBL,MATCH(E37,IST,0)),lookup!$C$25),""),"")</f>
        <v/>
      </c>
      <c r="Q37" s="34"/>
      <c r="R37" s="3" t="str">
        <f>IF(LEN($F37)&gt;2,IF(COUNT(MATCH($D37,Special,0)),IF($A37="Non IST",$G37=lookup!$C$25,ISNUMBER(MATCH(H37,ISTBL,0))),lookup!$F$1),"")</f>
        <v/>
      </c>
      <c r="S37" t="str">
        <f t="shared" ref="S37:S68" si="6">IF(LEN($H37)&gt;2,IF($H37="1059000GOS",$I37="US",INDEX(ClientName,MATCH(H37,Proid,0))=$I37),"")</f>
        <v/>
      </c>
      <c r="T37" t="str">
        <f t="shared" ref="T37:T68" si="7">IF(LEN($H37)&gt;2,INDEX(ClientID,MATCH($H37,Proid,0))=VALUE($J37)*1,"")</f>
        <v/>
      </c>
      <c r="U37" t="str">
        <f>IF(LEN($H37)&gt;2,IF(COUNT(SEARCH({"areer Conference*","*dership Conference*","*LC*","*Sale*Conference*","*Red Jacket*","*RJR*","*op Director Trip*","*TDT*","Catch the dream*","*NSD*"},$C37)),$F37=lookup!$K$4,lookup!$F$1),"")</f>
        <v/>
      </c>
      <c r="V37" s="4" t="str">
        <f>IF(LEN(H37)&gt;2,IF(COUNT(SEARCH({"areer Conference*","*dership Conference*","*LC*","*S*m*Conference*","*Red Jacket*","*RJR*","*op Director Trip*","*TDT*","Catch the dream*","*NSD*"},$C37)),IF(COUNT(MATCH(H37,specialid,0)),lookup!$F$1,lookup!$F$2),lookup!$F$1),"")</f>
        <v/>
      </c>
      <c r="W37" s="4" t="str">
        <f>IFERROR(IF(LEN(F37)&gt;2,IF(A37="IST",IF(LEFT(H37,5)*1&gt;0,lookup!$F$1,lookup!$F$2),lookup!$F$1),""),lookup!$F$2)</f>
        <v/>
      </c>
    </row>
    <row r="38" spans="1:23" x14ac:dyDescent="0.3">
      <c r="A38"/>
      <c r="B38"/>
      <c r="C38"/>
      <c r="D38"/>
      <c r="E38"/>
      <c r="F38"/>
      <c r="G38"/>
      <c r="H38"/>
      <c r="I38"/>
      <c r="J38"/>
      <c r="K38"/>
      <c r="L38"/>
      <c r="M38" t="str">
        <f>IFERROR(IF(SEARCH("false",U38),lookup!$K$4),"")</f>
        <v/>
      </c>
      <c r="N38" t="str">
        <f t="shared" si="4"/>
        <v/>
      </c>
      <c r="O38" t="str">
        <f t="shared" si="5"/>
        <v/>
      </c>
      <c r="P38" s="7" t="str">
        <f>IFERROR(IF(SEARCH("false",R38),IF(A38="IST",INDEX(ISTBL,MATCH(E38,IST,0)),lookup!$C$25),""),"")</f>
        <v/>
      </c>
      <c r="Q38" s="34"/>
      <c r="R38" s="3" t="str">
        <f>IF(LEN($F38)&gt;2,IF(COUNT(MATCH($D38,Special,0)),IF($A38="Non IST",$G38=lookup!$C$25,ISNUMBER(MATCH(H38,ISTBL,0))),lookup!$F$1),"")</f>
        <v/>
      </c>
      <c r="S38" t="str">
        <f t="shared" si="6"/>
        <v/>
      </c>
      <c r="T38" t="str">
        <f t="shared" si="7"/>
        <v/>
      </c>
      <c r="U38" t="str">
        <f>IF(LEN($H38)&gt;2,IF(COUNT(SEARCH({"areer Conference*","*dership Conference*","*LC*","*Sale*Conference*","*Red Jacket*","*RJR*","*op Director Trip*","*TDT*","Catch the dream*","*NSD*"},$C38)),$F38=lookup!$K$4,lookup!$F$1),"")</f>
        <v/>
      </c>
      <c r="V38" s="4" t="str">
        <f>IF(LEN(H38)&gt;2,IF(COUNT(SEARCH({"areer Conference*","*dership Conference*","*LC*","*S*m*Conference*","*Red Jacket*","*RJR*","*op Director Trip*","*TDT*","Catch the dream*","*NSD*"},$C38)),IF(COUNT(MATCH(H38,specialid,0)),lookup!$F$1,lookup!$F$2),lookup!$F$1),"")</f>
        <v/>
      </c>
      <c r="W38" s="4" t="str">
        <f>IFERROR(IF(LEN(F38)&gt;2,IF(A38="IST",IF(LEFT(H38,5)*1&gt;0,lookup!$F$1,lookup!$F$2),lookup!$F$1),""),lookup!$F$2)</f>
        <v/>
      </c>
    </row>
    <row r="39" spans="1:23" x14ac:dyDescent="0.3">
      <c r="A39"/>
      <c r="B39"/>
      <c r="C39"/>
      <c r="D39"/>
      <c r="E39"/>
      <c r="F39"/>
      <c r="G39"/>
      <c r="H39"/>
      <c r="I39"/>
      <c r="J39"/>
      <c r="K39"/>
      <c r="L39"/>
      <c r="M39" t="str">
        <f>IFERROR(IF(SEARCH("false",U39),lookup!$K$4),"")</f>
        <v/>
      </c>
      <c r="N39" t="str">
        <f t="shared" si="4"/>
        <v/>
      </c>
      <c r="O39" t="str">
        <f t="shared" si="5"/>
        <v/>
      </c>
      <c r="P39" s="7" t="str">
        <f>IFERROR(IF(SEARCH("false",R39),IF(A39="IST",INDEX(ISTBL,MATCH(E39,IST,0)),lookup!$C$25),""),"")</f>
        <v/>
      </c>
      <c r="Q39" s="34"/>
      <c r="R39" s="3" t="str">
        <f>IF(LEN($F39)&gt;2,IF(COUNT(MATCH($D39,Special,0)),IF($A39="Non IST",$G39=lookup!$C$25,ISNUMBER(MATCH(H39,ISTBL,0))),lookup!$F$1),"")</f>
        <v/>
      </c>
      <c r="S39" t="str">
        <f t="shared" si="6"/>
        <v/>
      </c>
      <c r="T39" t="str">
        <f t="shared" si="7"/>
        <v/>
      </c>
      <c r="U39" t="str">
        <f>IF(LEN($H39)&gt;2,IF(COUNT(SEARCH({"areer Conference*","*dership Conference*","*LC*","*Sale*Conference*","*Red Jacket*","*RJR*","*op Director Trip*","*TDT*","Catch the dream*","*NSD*"},$C39)),$F39=lookup!$K$4,lookup!$F$1),"")</f>
        <v/>
      </c>
      <c r="V39" s="4" t="str">
        <f>IF(LEN(H39)&gt;2,IF(COUNT(SEARCH({"areer Conference*","*dership Conference*","*LC*","*S*m*Conference*","*Red Jacket*","*RJR*","*op Director Trip*","*TDT*","Catch the dream*","*NSD*"},$C39)),IF(COUNT(MATCH(H39,specialid,0)),lookup!$F$1,lookup!$F$2),lookup!$F$1),"")</f>
        <v/>
      </c>
      <c r="W39" s="4" t="str">
        <f>IFERROR(IF(LEN(F39)&gt;2,IF(A39="IST",IF(LEFT(H39,5)*1&gt;0,lookup!$F$1,lookup!$F$2),lookup!$F$1),""),lookup!$F$2)</f>
        <v/>
      </c>
    </row>
    <row r="40" spans="1:23" x14ac:dyDescent="0.3">
      <c r="A40"/>
      <c r="B40"/>
      <c r="C40"/>
      <c r="D40"/>
      <c r="E40"/>
      <c r="F40"/>
      <c r="G40"/>
      <c r="H40"/>
      <c r="I40"/>
      <c r="J40"/>
      <c r="K40"/>
      <c r="L40"/>
      <c r="M40" t="str">
        <f>IFERROR(IF(SEARCH("false",U40),lookup!$K$4),"")</f>
        <v/>
      </c>
      <c r="N40" t="str">
        <f t="shared" si="4"/>
        <v/>
      </c>
      <c r="O40" t="str">
        <f t="shared" si="5"/>
        <v/>
      </c>
      <c r="P40" s="7" t="str">
        <f>IFERROR(IF(SEARCH("false",R40),IF(A40="IST",INDEX(ISTBL,MATCH(E40,IST,0)),lookup!$C$25),""),"")</f>
        <v/>
      </c>
      <c r="Q40" s="34"/>
      <c r="R40" s="3" t="str">
        <f>IF(LEN($F40)&gt;2,IF(COUNT(MATCH($D40,Special,0)),IF($A40="Non IST",$G40=lookup!$C$25,ISNUMBER(MATCH(H40,ISTBL,0))),lookup!$F$1),"")</f>
        <v/>
      </c>
      <c r="S40" t="str">
        <f t="shared" si="6"/>
        <v/>
      </c>
      <c r="T40" t="str">
        <f t="shared" si="7"/>
        <v/>
      </c>
      <c r="U40" t="str">
        <f>IF(LEN($H40)&gt;2,IF(COUNT(SEARCH({"areer Conference*","*dership Conference*","*LC*","*Sale*Conference*","*Red Jacket*","*RJR*","*op Director Trip*","*TDT*","Catch the dream*","*NSD*"},$C40)),$F40=lookup!$K$4,lookup!$F$1),"")</f>
        <v/>
      </c>
      <c r="V40" s="4" t="str">
        <f>IF(LEN(H40)&gt;2,IF(COUNT(SEARCH({"areer Conference*","*dership Conference*","*LC*","*S*m*Conference*","*Red Jacket*","*RJR*","*op Director Trip*","*TDT*","Catch the dream*","*NSD*"},$C40)),IF(COUNT(MATCH(H40,specialid,0)),lookup!$F$1,lookup!$F$2),lookup!$F$1),"")</f>
        <v/>
      </c>
      <c r="W40" s="4" t="str">
        <f>IFERROR(IF(LEN(F40)&gt;2,IF(A40="IST",IF(LEFT(H40,5)*1&gt;0,lookup!$F$1,lookup!$F$2),lookup!$F$1),""),lookup!$F$2)</f>
        <v/>
      </c>
    </row>
    <row r="41" spans="1:23" x14ac:dyDescent="0.3">
      <c r="A41"/>
      <c r="B41"/>
      <c r="C41"/>
      <c r="D41"/>
      <c r="E41"/>
      <c r="F41"/>
      <c r="G41"/>
      <c r="H41"/>
      <c r="I41"/>
      <c r="J41"/>
      <c r="K41"/>
      <c r="L41"/>
      <c r="M41" t="str">
        <f>IFERROR(IF(SEARCH("false",U41),lookup!$K$4),"")</f>
        <v/>
      </c>
      <c r="N41" t="str">
        <f t="shared" si="4"/>
        <v/>
      </c>
      <c r="O41" t="str">
        <f t="shared" si="5"/>
        <v/>
      </c>
      <c r="P41" s="7" t="str">
        <f>IFERROR(IF(SEARCH("false",R41),IF(A41="IST",INDEX(ISTBL,MATCH(E41,IST,0)),lookup!$C$25),""),"")</f>
        <v/>
      </c>
      <c r="Q41" s="34"/>
      <c r="R41" s="3" t="str">
        <f>IF(LEN($F41)&gt;2,IF(COUNT(MATCH($D41,Special,0)),IF($A41="Non IST",$G41=lookup!$C$25,ISNUMBER(MATCH(H41,ISTBL,0))),lookup!$F$1),"")</f>
        <v/>
      </c>
      <c r="S41" t="str">
        <f t="shared" si="6"/>
        <v/>
      </c>
      <c r="T41" t="str">
        <f t="shared" si="7"/>
        <v/>
      </c>
      <c r="U41" t="str">
        <f>IF(LEN($H41)&gt;2,IF(COUNT(SEARCH({"areer Conference*","*dership Conference*","*LC*","*Sale*Conference*","*Red Jacket*","*RJR*","*op Director Trip*","*TDT*","Catch the dream*","*NSD*"},$C41)),$F41=lookup!$K$4,lookup!$F$1),"")</f>
        <v/>
      </c>
      <c r="V41" s="4" t="str">
        <f>IF(LEN(H41)&gt;2,IF(COUNT(SEARCH({"areer Conference*","*dership Conference*","*LC*","*S*m*Conference*","*Red Jacket*","*RJR*","*op Director Trip*","*TDT*","Catch the dream*","*NSD*"},$C41)),IF(COUNT(MATCH(H41,specialid,0)),lookup!$F$1,lookup!$F$2),lookup!$F$1),"")</f>
        <v/>
      </c>
      <c r="W41" s="4" t="str">
        <f>IFERROR(IF(LEN(F41)&gt;2,IF(A41="IST",IF(LEFT(H41,5)*1&gt;0,lookup!$F$1,lookup!$F$2),lookup!$F$1),""),lookup!$F$2)</f>
        <v/>
      </c>
    </row>
    <row r="42" spans="1:23" x14ac:dyDescent="0.3">
      <c r="A42"/>
      <c r="B42"/>
      <c r="C42"/>
      <c r="D42"/>
      <c r="E42"/>
      <c r="F42"/>
      <c r="G42"/>
      <c r="H42"/>
      <c r="I42"/>
      <c r="J42"/>
      <c r="K42"/>
      <c r="L42"/>
      <c r="M42" t="str">
        <f>IFERROR(IF(SEARCH("false",U42),lookup!$K$4),"")</f>
        <v/>
      </c>
      <c r="N42" t="str">
        <f t="shared" si="4"/>
        <v/>
      </c>
      <c r="O42" t="str">
        <f t="shared" si="5"/>
        <v/>
      </c>
      <c r="P42" s="7" t="str">
        <f>IFERROR(IF(SEARCH("false",R42),IF(A42="IST",INDEX(ISTBL,MATCH(E42,IST,0)),lookup!$C$25),""),"")</f>
        <v/>
      </c>
      <c r="Q42" s="34"/>
      <c r="R42" s="3" t="str">
        <f>IF(LEN($F42)&gt;2,IF(COUNT(MATCH($D42,Special,0)),IF($A42="Non IST",$G42=lookup!$C$25,ISNUMBER(MATCH(H42,ISTBL,0))),lookup!$F$1),"")</f>
        <v/>
      </c>
      <c r="S42" t="str">
        <f t="shared" si="6"/>
        <v/>
      </c>
      <c r="T42" t="str">
        <f t="shared" si="7"/>
        <v/>
      </c>
      <c r="U42" t="str">
        <f>IF(LEN($H42)&gt;2,IF(COUNT(SEARCH({"areer Conference*","*dership Conference*","*LC*","*Sale*Conference*","*Red Jacket*","*RJR*","*op Director Trip*","*TDT*","Catch the dream*","*NSD*"},$C42)),$F42=lookup!$K$4,lookup!$F$1),"")</f>
        <v/>
      </c>
      <c r="V42" s="4" t="str">
        <f>IF(LEN(H42)&gt;2,IF(COUNT(SEARCH({"areer Conference*","*dership Conference*","*LC*","*S*m*Conference*","*Red Jacket*","*RJR*","*op Director Trip*","*TDT*","Catch the dream*","*NSD*"},$C42)),IF(COUNT(MATCH(H42,specialid,0)),lookup!$F$1,lookup!$F$2),lookup!$F$1),"")</f>
        <v/>
      </c>
      <c r="W42" s="4" t="str">
        <f>IFERROR(IF(LEN(F42)&gt;2,IF(A42="IST",IF(LEFT(H42,5)*1&gt;0,lookup!$F$1,lookup!$F$2),lookup!$F$1),""),lookup!$F$2)</f>
        <v/>
      </c>
    </row>
    <row r="43" spans="1:23" x14ac:dyDescent="0.3">
      <c r="A43"/>
      <c r="B43"/>
      <c r="C43"/>
      <c r="D43"/>
      <c r="E43"/>
      <c r="F43"/>
      <c r="G43"/>
      <c r="H43"/>
      <c r="I43"/>
      <c r="J43"/>
      <c r="K43"/>
      <c r="L43"/>
      <c r="M43" t="str">
        <f>IFERROR(IF(SEARCH("false",U43),lookup!$K$4),"")</f>
        <v/>
      </c>
      <c r="N43" t="str">
        <f t="shared" si="4"/>
        <v/>
      </c>
      <c r="O43" t="str">
        <f t="shared" si="5"/>
        <v/>
      </c>
      <c r="P43" s="7" t="str">
        <f>IFERROR(IF(SEARCH("false",R43),IF(A43="IST",INDEX(ISTBL,MATCH(E43,IST,0)),lookup!$C$25),""),"")</f>
        <v/>
      </c>
      <c r="Q43" s="34"/>
      <c r="R43" s="3" t="str">
        <f>IF(LEN($F43)&gt;2,IF(COUNT(MATCH($D43,Special,0)),IF($A43="Non IST",$G43=lookup!$C$25,ISNUMBER(MATCH(H43,ISTBL,0))),lookup!$F$1),"")</f>
        <v/>
      </c>
      <c r="S43" t="str">
        <f t="shared" si="6"/>
        <v/>
      </c>
      <c r="T43" t="str">
        <f t="shared" si="7"/>
        <v/>
      </c>
      <c r="U43" t="str">
        <f>IF(LEN($H43)&gt;2,IF(COUNT(SEARCH({"areer Conference*","*dership Conference*","*LC*","*Sale*Conference*","*Red Jacket*","*RJR*","*op Director Trip*","*TDT*","Catch the dream*","*NSD*"},$C43)),$F43=lookup!$K$4,lookup!$F$1),"")</f>
        <v/>
      </c>
      <c r="V43" s="4" t="str">
        <f>IF(LEN(H43)&gt;2,IF(COUNT(SEARCH({"areer Conference*","*dership Conference*","*LC*","*S*m*Conference*","*Red Jacket*","*RJR*","*op Director Trip*","*TDT*","Catch the dream*","*NSD*"},$C43)),IF(COUNT(MATCH(H43,specialid,0)),lookup!$F$1,lookup!$F$2),lookup!$F$1),"")</f>
        <v/>
      </c>
      <c r="W43" s="4" t="str">
        <f>IFERROR(IF(LEN(F43)&gt;2,IF(A43="IST",IF(LEFT(H43,5)*1&gt;0,lookup!$F$1,lookup!$F$2),lookup!$F$1),""),lookup!$F$2)</f>
        <v/>
      </c>
    </row>
    <row r="44" spans="1:23" x14ac:dyDescent="0.3">
      <c r="A44"/>
      <c r="B44"/>
      <c r="C44"/>
      <c r="D44"/>
      <c r="E44"/>
      <c r="F44"/>
      <c r="G44"/>
      <c r="H44"/>
      <c r="I44"/>
      <c r="J44"/>
      <c r="K44"/>
      <c r="L44"/>
      <c r="M44" t="str">
        <f>IFERROR(IF(SEARCH("false",U44),lookup!$K$4),"")</f>
        <v/>
      </c>
      <c r="N44" t="str">
        <f t="shared" si="4"/>
        <v/>
      </c>
      <c r="O44" t="str">
        <f t="shared" si="5"/>
        <v/>
      </c>
      <c r="P44" s="7" t="str">
        <f>IFERROR(IF(SEARCH("false",R44),IF(A44="IST",INDEX(ISTBL,MATCH(E44,IST,0)),lookup!$C$25),""),"")</f>
        <v/>
      </c>
      <c r="Q44" s="34"/>
      <c r="R44" s="3" t="str">
        <f>IF(LEN($F44)&gt;2,IF(COUNT(MATCH($D44,Special,0)),IF($A44="Non IST",$G44=lookup!$C$25,ISNUMBER(MATCH(H44,ISTBL,0))),lookup!$F$1),"")</f>
        <v/>
      </c>
      <c r="S44" t="str">
        <f t="shared" si="6"/>
        <v/>
      </c>
      <c r="T44" t="str">
        <f t="shared" si="7"/>
        <v/>
      </c>
      <c r="U44" t="str">
        <f>IF(LEN($H44)&gt;2,IF(COUNT(SEARCH({"areer Conference*","*dership Conference*","*LC*","*Sale*Conference*","*Red Jacket*","*RJR*","*op Director Trip*","*TDT*","Catch the dream*","*NSD*"},$C44)),$F44=lookup!$K$4,lookup!$F$1),"")</f>
        <v/>
      </c>
      <c r="V44" s="4" t="str">
        <f>IF(LEN(H44)&gt;2,IF(COUNT(SEARCH({"areer Conference*","*dership Conference*","*LC*","*S*m*Conference*","*Red Jacket*","*RJR*","*op Director Trip*","*TDT*","Catch the dream*","*NSD*"},$C44)),IF(COUNT(MATCH(H44,specialid,0)),lookup!$F$1,lookup!$F$2),lookup!$F$1),"")</f>
        <v/>
      </c>
      <c r="W44" s="4" t="str">
        <f>IFERROR(IF(LEN(F44)&gt;2,IF(A44="IST",IF(LEFT(H44,5)*1&gt;0,lookup!$F$1,lookup!$F$2),lookup!$F$1),""),lookup!$F$2)</f>
        <v/>
      </c>
    </row>
    <row r="45" spans="1:23" x14ac:dyDescent="0.3">
      <c r="A45"/>
      <c r="B45"/>
      <c r="C45"/>
      <c r="D45"/>
      <c r="E45"/>
      <c r="F45"/>
      <c r="G45"/>
      <c r="H45"/>
      <c r="I45"/>
      <c r="J45"/>
      <c r="K45"/>
      <c r="L45"/>
      <c r="M45" t="str">
        <f>IFERROR(IF(SEARCH("false",U45),lookup!$K$4),"")</f>
        <v/>
      </c>
      <c r="N45" t="str">
        <f t="shared" si="4"/>
        <v/>
      </c>
      <c r="O45" t="str">
        <f t="shared" si="5"/>
        <v/>
      </c>
      <c r="P45" s="7" t="str">
        <f>IFERROR(IF(SEARCH("false",R45),IF(A45="IST",INDEX(ISTBL,MATCH(E45,IST,0)),lookup!$C$25),""),"")</f>
        <v/>
      </c>
      <c r="Q45" s="34"/>
      <c r="R45" s="3" t="str">
        <f>IF(LEN($F45)&gt;2,IF(COUNT(MATCH($D45,Special,0)),IF($A45="Non IST",$G45=lookup!$C$25,ISNUMBER(MATCH(H45,ISTBL,0))),lookup!$F$1),"")</f>
        <v/>
      </c>
      <c r="S45" t="str">
        <f t="shared" si="6"/>
        <v/>
      </c>
      <c r="T45" t="str">
        <f t="shared" si="7"/>
        <v/>
      </c>
      <c r="U45" t="str">
        <f>IF(LEN($H45)&gt;2,IF(COUNT(SEARCH({"areer Conference*","*dership Conference*","*LC*","*Sale*Conference*","*Red Jacket*","*RJR*","*op Director Trip*","*TDT*","Catch the dream*","*NSD*"},$C45)),$F45=lookup!$K$4,lookup!$F$1),"")</f>
        <v/>
      </c>
      <c r="V45" s="4" t="str">
        <f>IF(LEN(H45)&gt;2,IF(COUNT(SEARCH({"areer Conference*","*dership Conference*","*LC*","*S*m*Conference*","*Red Jacket*","*RJR*","*op Director Trip*","*TDT*","Catch the dream*","*NSD*"},$C45)),IF(COUNT(MATCH(H45,specialid,0)),lookup!$F$1,lookup!$F$2),lookup!$F$1),"")</f>
        <v/>
      </c>
      <c r="W45" s="4" t="str">
        <f>IFERROR(IF(LEN(F45)&gt;2,IF(A45="IST",IF(LEFT(H45,5)*1&gt;0,lookup!$F$1,lookup!$F$2),lookup!$F$1),""),lookup!$F$2)</f>
        <v/>
      </c>
    </row>
    <row r="46" spans="1:23" x14ac:dyDescent="0.3">
      <c r="A46"/>
      <c r="B46"/>
      <c r="C46"/>
      <c r="D46"/>
      <c r="E46"/>
      <c r="F46"/>
      <c r="G46"/>
      <c r="H46"/>
      <c r="I46"/>
      <c r="J46"/>
      <c r="K46"/>
      <c r="L46"/>
      <c r="M46" t="str">
        <f>IFERROR(IF(SEARCH("false",U46),lookup!$K$4),"")</f>
        <v/>
      </c>
      <c r="N46" t="str">
        <f t="shared" si="4"/>
        <v/>
      </c>
      <c r="O46" t="str">
        <f t="shared" si="5"/>
        <v/>
      </c>
      <c r="P46" s="7" t="str">
        <f>IFERROR(IF(SEARCH("false",R46),IF(A46="IST",INDEX(ISTBL,MATCH(E46,IST,0)),lookup!$C$25),""),"")</f>
        <v/>
      </c>
      <c r="Q46" s="34"/>
      <c r="R46" s="3" t="str">
        <f>IF(LEN($F46)&gt;2,IF(COUNT(MATCH($D46,Special,0)),IF($A46="Non IST",$G46=lookup!$C$25,ISNUMBER(MATCH(H46,ISTBL,0))),lookup!$F$1),"")</f>
        <v/>
      </c>
      <c r="S46" t="str">
        <f t="shared" si="6"/>
        <v/>
      </c>
      <c r="T46" t="str">
        <f t="shared" si="7"/>
        <v/>
      </c>
      <c r="U46" t="str">
        <f>IF(LEN($H46)&gt;2,IF(COUNT(SEARCH({"areer Conference*","*dership Conference*","*LC*","*Sale*Conference*","*Red Jacket*","*RJR*","*op Director Trip*","*TDT*","Catch the dream*","*NSD*"},$C46)),$F46=lookup!$K$4,lookup!$F$1),"")</f>
        <v/>
      </c>
      <c r="V46" s="4" t="str">
        <f>IF(LEN(H46)&gt;2,IF(COUNT(SEARCH({"areer Conference*","*dership Conference*","*LC*","*S*m*Conference*","*Red Jacket*","*RJR*","*op Director Trip*","*TDT*","Catch the dream*","*NSD*"},$C46)),IF(COUNT(MATCH(H46,specialid,0)),lookup!$F$1,lookup!$F$2),lookup!$F$1),"")</f>
        <v/>
      </c>
      <c r="W46" s="4" t="str">
        <f>IFERROR(IF(LEN(F46)&gt;2,IF(A46="IST",IF(LEFT(H46,5)*1&gt;0,lookup!$F$1,lookup!$F$2),lookup!$F$1),""),lookup!$F$2)</f>
        <v/>
      </c>
    </row>
    <row r="47" spans="1:23" x14ac:dyDescent="0.3">
      <c r="A47"/>
      <c r="B47"/>
      <c r="C47"/>
      <c r="D47"/>
      <c r="E47"/>
      <c r="F47"/>
      <c r="G47"/>
      <c r="H47"/>
      <c r="I47"/>
      <c r="J47"/>
      <c r="K47"/>
      <c r="L47"/>
      <c r="M47" t="str">
        <f>IFERROR(IF(SEARCH("false",U47),lookup!$K$4),"")</f>
        <v/>
      </c>
      <c r="N47" t="str">
        <f t="shared" si="4"/>
        <v/>
      </c>
      <c r="O47" t="str">
        <f t="shared" si="5"/>
        <v/>
      </c>
      <c r="P47" s="7" t="str">
        <f>IFERROR(IF(SEARCH("false",R47),IF(A47="IST",INDEX(ISTBL,MATCH(E47,IST,0)),lookup!$C$25),""),"")</f>
        <v/>
      </c>
      <c r="Q47" s="34"/>
      <c r="R47" s="3" t="str">
        <f>IF(LEN($F47)&gt;2,IF(COUNT(MATCH($D47,Special,0)),IF($A47="Non IST",$G47=lookup!$C$25,ISNUMBER(MATCH(H47,ISTBL,0))),lookup!$F$1),"")</f>
        <v/>
      </c>
      <c r="S47" t="str">
        <f t="shared" si="6"/>
        <v/>
      </c>
      <c r="T47" t="str">
        <f t="shared" si="7"/>
        <v/>
      </c>
      <c r="U47" t="str">
        <f>IF(LEN($H47)&gt;2,IF(COUNT(SEARCH({"areer Conference*","*dership Conference*","*LC*","*Sale*Conference*","*Red Jacket*","*RJR*","*op Director Trip*","*TDT*","Catch the dream*","*NSD*"},$C47)),$F47=lookup!$K$4,lookup!$F$1),"")</f>
        <v/>
      </c>
      <c r="V47" s="4" t="str">
        <f>IF(LEN(H47)&gt;2,IF(COUNT(SEARCH({"areer Conference*","*dership Conference*","*LC*","*S*m*Conference*","*Red Jacket*","*RJR*","*op Director Trip*","*TDT*","Catch the dream*","*NSD*"},$C47)),IF(COUNT(MATCH(H47,specialid,0)),lookup!$F$1,lookup!$F$2),lookup!$F$1),"")</f>
        <v/>
      </c>
      <c r="W47" s="4" t="str">
        <f>IFERROR(IF(LEN(F47)&gt;2,IF(A47="IST",IF(LEFT(H47,5)*1&gt;0,lookup!$F$1,lookup!$F$2),lookup!$F$1),""),lookup!$F$2)</f>
        <v/>
      </c>
    </row>
    <row r="48" spans="1:23" x14ac:dyDescent="0.3">
      <c r="A48"/>
      <c r="B48"/>
      <c r="C48"/>
      <c r="D48"/>
      <c r="E48"/>
      <c r="F48"/>
      <c r="G48"/>
      <c r="H48"/>
      <c r="I48"/>
      <c r="J48"/>
      <c r="K48"/>
      <c r="L48"/>
      <c r="M48" t="str">
        <f>IFERROR(IF(SEARCH("false",U48),lookup!$K$4),"")</f>
        <v/>
      </c>
      <c r="N48" t="str">
        <f t="shared" si="4"/>
        <v/>
      </c>
      <c r="O48" t="str">
        <f t="shared" si="5"/>
        <v/>
      </c>
      <c r="P48" s="7" t="str">
        <f>IFERROR(IF(SEARCH("false",R48),IF(A48="IST",INDEX(ISTBL,MATCH(E48,IST,0)),lookup!$C$25),""),"")</f>
        <v/>
      </c>
      <c r="Q48" s="34"/>
      <c r="R48" s="3" t="str">
        <f>IF(LEN($F48)&gt;2,IF(COUNT(MATCH($D48,Special,0)),IF($A48="Non IST",$G48=lookup!$C$25,ISNUMBER(MATCH(H48,ISTBL,0))),lookup!$F$1),"")</f>
        <v/>
      </c>
      <c r="S48" t="str">
        <f t="shared" si="6"/>
        <v/>
      </c>
      <c r="T48" t="str">
        <f t="shared" si="7"/>
        <v/>
      </c>
      <c r="U48" t="str">
        <f>IF(LEN($H48)&gt;2,IF(COUNT(SEARCH({"areer Conference*","*dership Conference*","*LC*","*Sale*Conference*","*Red Jacket*","*RJR*","*op Director Trip*","*TDT*","Catch the dream*","*NSD*"},$C48)),$F48=lookup!$K$4,lookup!$F$1),"")</f>
        <v/>
      </c>
      <c r="V48" s="4" t="str">
        <f>IF(LEN(H48)&gt;2,IF(COUNT(SEARCH({"areer Conference*","*dership Conference*","*LC*","*S*m*Conference*","*Red Jacket*","*RJR*","*op Director Trip*","*TDT*","Catch the dream*","*NSD*"},$C48)),IF(COUNT(MATCH(H48,specialid,0)),lookup!$F$1,lookup!$F$2),lookup!$F$1),"")</f>
        <v/>
      </c>
      <c r="W48" s="4" t="str">
        <f>IFERROR(IF(LEN(F48)&gt;2,IF(A48="IST",IF(LEFT(H48,5)*1&gt;0,lookup!$F$1,lookup!$F$2),lookup!$F$1),""),lookup!$F$2)</f>
        <v/>
      </c>
    </row>
    <row r="49" spans="1:23" x14ac:dyDescent="0.3">
      <c r="A49"/>
      <c r="B49"/>
      <c r="C49"/>
      <c r="D49"/>
      <c r="E49"/>
      <c r="F49"/>
      <c r="G49"/>
      <c r="H49"/>
      <c r="I49"/>
      <c r="J49"/>
      <c r="K49"/>
      <c r="L49"/>
      <c r="M49" t="str">
        <f>IFERROR(IF(SEARCH("false",U49),lookup!$K$4),"")</f>
        <v/>
      </c>
      <c r="N49" t="str">
        <f t="shared" si="4"/>
        <v/>
      </c>
      <c r="O49" t="str">
        <f t="shared" si="5"/>
        <v/>
      </c>
      <c r="P49" s="7" t="str">
        <f>IFERROR(IF(SEARCH("false",R49),IF(A49="IST",INDEX(ISTBL,MATCH(E49,IST,0)),lookup!$C$25),""),"")</f>
        <v/>
      </c>
      <c r="Q49" s="34"/>
      <c r="R49" s="3" t="str">
        <f>IF(LEN($F49)&gt;2,IF(COUNT(MATCH($D49,Special,0)),IF($A49="Non IST",$G49=lookup!$C$25,ISNUMBER(MATCH(H49,ISTBL,0))),lookup!$F$1),"")</f>
        <v/>
      </c>
      <c r="S49" t="str">
        <f t="shared" si="6"/>
        <v/>
      </c>
      <c r="T49" t="str">
        <f t="shared" si="7"/>
        <v/>
      </c>
      <c r="U49" t="str">
        <f>IF(LEN($H49)&gt;2,IF(COUNT(SEARCH({"areer Conference*","*dership Conference*","*LC*","*Sale*Conference*","*Red Jacket*","*RJR*","*op Director Trip*","*TDT*","Catch the dream*","*NSD*"},$C49)),$F49=lookup!$K$4,lookup!$F$1),"")</f>
        <v/>
      </c>
      <c r="V49" s="4" t="str">
        <f>IF(LEN(H49)&gt;2,IF(COUNT(SEARCH({"areer Conference*","*dership Conference*","*LC*","*S*m*Conference*","*Red Jacket*","*RJR*","*op Director Trip*","*TDT*","Catch the dream*","*NSD*"},$C49)),IF(COUNT(MATCH(H49,specialid,0)),lookup!$F$1,lookup!$F$2),lookup!$F$1),"")</f>
        <v/>
      </c>
      <c r="W49" s="4" t="str">
        <f>IFERROR(IF(LEN(F49)&gt;2,IF(A49="IST",IF(LEFT(H49,5)*1&gt;0,lookup!$F$1,lookup!$F$2),lookup!$F$1),""),lookup!$F$2)</f>
        <v/>
      </c>
    </row>
    <row r="50" spans="1:23" x14ac:dyDescent="0.3">
      <c r="A50"/>
      <c r="B50"/>
      <c r="C50"/>
      <c r="D50"/>
      <c r="E50"/>
      <c r="F50"/>
      <c r="G50"/>
      <c r="H50"/>
      <c r="I50"/>
      <c r="J50"/>
      <c r="K50"/>
      <c r="L50"/>
      <c r="M50" t="str">
        <f>IFERROR(IF(SEARCH("false",U50),lookup!$K$4),"")</f>
        <v/>
      </c>
      <c r="N50" t="str">
        <f t="shared" si="4"/>
        <v/>
      </c>
      <c r="O50" t="str">
        <f t="shared" si="5"/>
        <v/>
      </c>
      <c r="P50" s="7" t="str">
        <f>IFERROR(IF(SEARCH("false",R50),IF(A50="IST",INDEX(ISTBL,MATCH(E50,IST,0)),lookup!$C$25),""),"")</f>
        <v/>
      </c>
      <c r="Q50" s="34"/>
      <c r="R50" s="3" t="str">
        <f>IF(LEN($F50)&gt;2,IF(COUNT(MATCH($D50,Special,0)),IF($A50="Non IST",$G50=lookup!$C$25,ISNUMBER(MATCH(H50,ISTBL,0))),lookup!$F$1),"")</f>
        <v/>
      </c>
      <c r="S50" t="str">
        <f t="shared" si="6"/>
        <v/>
      </c>
      <c r="T50" t="str">
        <f t="shared" si="7"/>
        <v/>
      </c>
      <c r="U50" t="str">
        <f>IF(LEN($H50)&gt;2,IF(COUNT(SEARCH({"areer Conference*","*dership Conference*","*LC*","*Sale*Conference*","*Red Jacket*","*RJR*","*op Director Trip*","*TDT*","Catch the dream*","*NSD*"},$C50)),$F50=lookup!$K$4,lookup!$F$1),"")</f>
        <v/>
      </c>
      <c r="V50" s="4" t="str">
        <f>IF(LEN(H50)&gt;2,IF(COUNT(SEARCH({"areer Conference*","*dership Conference*","*LC*","*S*m*Conference*","*Red Jacket*","*RJR*","*op Director Trip*","*TDT*","Catch the dream*","*NSD*"},$C50)),IF(COUNT(MATCH(H50,specialid,0)),lookup!$F$1,lookup!$F$2),lookup!$F$1),"")</f>
        <v/>
      </c>
      <c r="W50" s="4" t="str">
        <f>IFERROR(IF(LEN(F50)&gt;2,IF(A50="IST",IF(LEFT(H50,5)*1&gt;0,lookup!$F$1,lookup!$F$2),lookup!$F$1),""),lookup!$F$2)</f>
        <v/>
      </c>
    </row>
    <row r="51" spans="1:23" x14ac:dyDescent="0.3">
      <c r="A51"/>
      <c r="B51"/>
      <c r="C51"/>
      <c r="D51"/>
      <c r="E51"/>
      <c r="F51"/>
      <c r="G51"/>
      <c r="H51"/>
      <c r="I51"/>
      <c r="J51"/>
      <c r="K51"/>
      <c r="L51"/>
      <c r="M51" t="str">
        <f>IFERROR(IF(SEARCH("false",U51),lookup!$K$4),"")</f>
        <v/>
      </c>
      <c r="N51" t="str">
        <f t="shared" si="4"/>
        <v/>
      </c>
      <c r="O51" t="str">
        <f t="shared" si="5"/>
        <v/>
      </c>
      <c r="P51" s="7" t="str">
        <f>IFERROR(IF(SEARCH("false",R51),IF(A51="IST",INDEX(ISTBL,MATCH(E51,IST,0)),lookup!$C$25),""),"")</f>
        <v/>
      </c>
      <c r="Q51" s="34"/>
      <c r="R51" s="3" t="str">
        <f>IF(LEN($F51)&gt;2,IF(COUNT(MATCH($D51,Special,0)),IF($A51="Non IST",$G51=lookup!$C$25,ISNUMBER(MATCH(H51,ISTBL,0))),lookup!$F$1),"")</f>
        <v/>
      </c>
      <c r="S51" t="str">
        <f t="shared" si="6"/>
        <v/>
      </c>
      <c r="T51" t="str">
        <f t="shared" si="7"/>
        <v/>
      </c>
      <c r="U51" t="str">
        <f>IF(LEN($H51)&gt;2,IF(COUNT(SEARCH({"areer Conference*","*dership Conference*","*LC*","*Sale*Conference*","*Red Jacket*","*RJR*","*op Director Trip*","*TDT*","Catch the dream*","*NSD*"},$C51)),$F51=lookup!$K$4,lookup!$F$1),"")</f>
        <v/>
      </c>
      <c r="V51" s="4" t="str">
        <f>IF(LEN(H51)&gt;2,IF(COUNT(SEARCH({"areer Conference*","*dership Conference*","*LC*","*S*m*Conference*","*Red Jacket*","*RJR*","*op Director Trip*","*TDT*","Catch the dream*","*NSD*"},$C51)),IF(COUNT(MATCH(H51,specialid,0)),lookup!$F$1,lookup!$F$2),lookup!$F$1),"")</f>
        <v/>
      </c>
      <c r="W51" s="4" t="str">
        <f>IFERROR(IF(LEN(F51)&gt;2,IF(A51="IST",IF(LEFT(H51,5)*1&gt;0,lookup!$F$1,lookup!$F$2),lookup!$F$1),""),lookup!$F$2)</f>
        <v/>
      </c>
    </row>
    <row r="52" spans="1:23" x14ac:dyDescent="0.3">
      <c r="A52"/>
      <c r="B52"/>
      <c r="C52"/>
      <c r="D52"/>
      <c r="E52"/>
      <c r="F52"/>
      <c r="G52"/>
      <c r="H52"/>
      <c r="I52"/>
      <c r="J52"/>
      <c r="K52"/>
      <c r="L52"/>
      <c r="M52" t="str">
        <f>IFERROR(IF(SEARCH("false",U52),lookup!$K$4),"")</f>
        <v/>
      </c>
      <c r="N52" t="str">
        <f t="shared" si="4"/>
        <v/>
      </c>
      <c r="O52" t="str">
        <f t="shared" si="5"/>
        <v/>
      </c>
      <c r="P52" s="7" t="str">
        <f>IFERROR(IF(SEARCH("false",R52),IF(A52="IST",INDEX(ISTBL,MATCH(E52,IST,0)),lookup!$C$25),""),"")</f>
        <v/>
      </c>
      <c r="Q52" s="34"/>
      <c r="R52" s="3" t="str">
        <f>IF(LEN($F52)&gt;2,IF(COUNT(MATCH($D52,Special,0)),IF($A52="Non IST",$G52=lookup!$C$25,ISNUMBER(MATCH(H52,ISTBL,0))),lookup!$F$1),"")</f>
        <v/>
      </c>
      <c r="S52" t="str">
        <f t="shared" si="6"/>
        <v/>
      </c>
      <c r="T52" t="str">
        <f t="shared" si="7"/>
        <v/>
      </c>
      <c r="U52" t="str">
        <f>IF(LEN($H52)&gt;2,IF(COUNT(SEARCH({"areer Conference*","*dership Conference*","*LC*","*Sale*Conference*","*Red Jacket*","*RJR*","*op Director Trip*","*TDT*","Catch the dream*","*NSD*"},$C52)),$F52=lookup!$K$4,lookup!$F$1),"")</f>
        <v/>
      </c>
      <c r="V52" s="4" t="str">
        <f>IF(LEN(H52)&gt;2,IF(COUNT(SEARCH({"areer Conference*","*dership Conference*","*LC*","*S*m*Conference*","*Red Jacket*","*RJR*","*op Director Trip*","*TDT*","Catch the dream*","*NSD*"},$C52)),IF(COUNT(MATCH(H52,specialid,0)),lookup!$F$1,lookup!$F$2),lookup!$F$1),"")</f>
        <v/>
      </c>
      <c r="W52" s="4" t="str">
        <f>IFERROR(IF(LEN(F52)&gt;2,IF(A52="IST",IF(LEFT(H52,5)*1&gt;0,lookup!$F$1,lookup!$F$2),lookup!$F$1),""),lookup!$F$2)</f>
        <v/>
      </c>
    </row>
    <row r="53" spans="1:23" x14ac:dyDescent="0.3">
      <c r="A53"/>
      <c r="B53"/>
      <c r="C53"/>
      <c r="D53"/>
      <c r="E53"/>
      <c r="F53"/>
      <c r="G53"/>
      <c r="H53"/>
      <c r="I53"/>
      <c r="J53"/>
      <c r="K53"/>
      <c r="L53"/>
      <c r="M53" t="str">
        <f>IFERROR(IF(SEARCH("false",U53),lookup!$K$4),"")</f>
        <v/>
      </c>
      <c r="N53" t="str">
        <f t="shared" si="4"/>
        <v/>
      </c>
      <c r="O53" t="str">
        <f t="shared" si="5"/>
        <v/>
      </c>
      <c r="P53" s="7" t="str">
        <f>IFERROR(IF(SEARCH("false",R53),IF(A53="IST",INDEX(ISTBL,MATCH(E53,IST,0)),lookup!$C$25),""),"")</f>
        <v/>
      </c>
      <c r="Q53" s="34"/>
      <c r="R53" s="3" t="str">
        <f>IF(LEN($F53)&gt;2,IF(COUNT(MATCH($D53,Special,0)),IF($A53="Non IST",$G53=lookup!$C$25,ISNUMBER(MATCH(H53,ISTBL,0))),lookup!$F$1),"")</f>
        <v/>
      </c>
      <c r="S53" t="str">
        <f t="shared" si="6"/>
        <v/>
      </c>
      <c r="T53" t="str">
        <f t="shared" si="7"/>
        <v/>
      </c>
      <c r="U53" t="str">
        <f>IF(LEN($H53)&gt;2,IF(COUNT(SEARCH({"areer Conference*","*dership Conference*","*LC*","*Sale*Conference*","*Red Jacket*","*RJR*","*op Director Trip*","*TDT*","Catch the dream*","*NSD*"},$C53)),$F53=lookup!$K$4,lookup!$F$1),"")</f>
        <v/>
      </c>
      <c r="V53" s="4" t="str">
        <f>IF(LEN(H53)&gt;2,IF(COUNT(SEARCH({"areer Conference*","*dership Conference*","*LC*","*S*m*Conference*","*Red Jacket*","*RJR*","*op Director Trip*","*TDT*","Catch the dream*","*NSD*"},$C53)),IF(COUNT(MATCH(H53,specialid,0)),lookup!$F$1,lookup!$F$2),lookup!$F$1),"")</f>
        <v/>
      </c>
      <c r="W53" s="4" t="str">
        <f>IFERROR(IF(LEN(F53)&gt;2,IF(A53="IST",IF(LEFT(H53,5)*1&gt;0,lookup!$F$1,lookup!$F$2),lookup!$F$1),""),lookup!$F$2)</f>
        <v/>
      </c>
    </row>
    <row r="54" spans="1:23" x14ac:dyDescent="0.3">
      <c r="A54"/>
      <c r="B54"/>
      <c r="C54"/>
      <c r="D54"/>
      <c r="E54"/>
      <c r="F54"/>
      <c r="G54"/>
      <c r="H54"/>
      <c r="I54"/>
      <c r="J54"/>
      <c r="K54"/>
      <c r="L54"/>
      <c r="M54" t="str">
        <f>IFERROR(IF(SEARCH("false",U54),lookup!$K$4),"")</f>
        <v/>
      </c>
      <c r="N54" t="str">
        <f t="shared" si="4"/>
        <v/>
      </c>
      <c r="O54" t="str">
        <f t="shared" si="5"/>
        <v/>
      </c>
      <c r="P54" s="7" t="str">
        <f>IFERROR(IF(SEARCH("false",R54),IF(A54="IST",INDEX(ISTBL,MATCH(E54,IST,0)),lookup!$C$25),""),"")</f>
        <v/>
      </c>
      <c r="Q54" s="34"/>
      <c r="R54" s="3" t="str">
        <f>IF(LEN($F54)&gt;2,IF(COUNT(MATCH($D54,Special,0)),IF($A54="Non IST",$G54=lookup!$C$25,ISNUMBER(MATCH(H54,ISTBL,0))),lookup!$F$1),"")</f>
        <v/>
      </c>
      <c r="S54" t="str">
        <f t="shared" si="6"/>
        <v/>
      </c>
      <c r="T54" t="str">
        <f t="shared" si="7"/>
        <v/>
      </c>
      <c r="U54" t="str">
        <f>IF(LEN($H54)&gt;2,IF(COUNT(SEARCH({"areer Conference*","*dership Conference*","*LC*","*Sale*Conference*","*Red Jacket*","*RJR*","*op Director Trip*","*TDT*","Catch the dream*","*NSD*"},$C54)),$F54=lookup!$K$4,lookup!$F$1),"")</f>
        <v/>
      </c>
      <c r="V54" s="4" t="str">
        <f>IF(LEN(H54)&gt;2,IF(COUNT(SEARCH({"areer Conference*","*dership Conference*","*LC*","*S*m*Conference*","*Red Jacket*","*RJR*","*op Director Trip*","*TDT*","Catch the dream*","*NSD*"},$C54)),IF(COUNT(MATCH(H54,specialid,0)),lookup!$F$1,lookup!$F$2),lookup!$F$1),"")</f>
        <v/>
      </c>
      <c r="W54" s="4" t="str">
        <f>IFERROR(IF(LEN(F54)&gt;2,IF(A54="IST",IF(LEFT(H54,5)*1&gt;0,lookup!$F$1,lookup!$F$2),lookup!$F$1),""),lookup!$F$2)</f>
        <v/>
      </c>
    </row>
    <row r="55" spans="1:23" x14ac:dyDescent="0.3">
      <c r="A55"/>
      <c r="B55"/>
      <c r="C55"/>
      <c r="D55"/>
      <c r="E55"/>
      <c r="F55"/>
      <c r="G55"/>
      <c r="H55"/>
      <c r="I55"/>
      <c r="J55"/>
      <c r="K55"/>
      <c r="L55"/>
      <c r="M55" t="str">
        <f>IFERROR(IF(SEARCH("false",U55),lookup!$K$4),"")</f>
        <v/>
      </c>
      <c r="N55" t="str">
        <f t="shared" si="4"/>
        <v/>
      </c>
      <c r="O55" t="str">
        <f t="shared" si="5"/>
        <v/>
      </c>
      <c r="P55" s="7" t="str">
        <f>IFERROR(IF(SEARCH("false",R55),IF(A55="IST",INDEX(ISTBL,MATCH(E55,IST,0)),lookup!$C$25),""),"")</f>
        <v/>
      </c>
      <c r="Q55" s="34"/>
      <c r="R55" s="3" t="str">
        <f>IF(LEN($F55)&gt;2,IF(COUNT(MATCH($D55,Special,0)),IF($A55="Non IST",$G55=lookup!$C$25,ISNUMBER(MATCH(H55,ISTBL,0))),lookup!$F$1),"")</f>
        <v/>
      </c>
      <c r="S55" t="str">
        <f t="shared" si="6"/>
        <v/>
      </c>
      <c r="T55" t="str">
        <f t="shared" si="7"/>
        <v/>
      </c>
      <c r="U55" t="str">
        <f>IF(LEN($H55)&gt;2,IF(COUNT(SEARCH({"areer Conference*","*dership Conference*","*LC*","*Sale*Conference*","*Red Jacket*","*RJR*","*op Director Trip*","*TDT*","Catch the dream*","*NSD*"},$C55)),$F55=lookup!$K$4,lookup!$F$1),"")</f>
        <v/>
      </c>
      <c r="V55" s="4" t="str">
        <f>IF(LEN(H55)&gt;2,IF(COUNT(SEARCH({"areer Conference*","*dership Conference*","*LC*","*S*m*Conference*","*Red Jacket*","*RJR*","*op Director Trip*","*TDT*","Catch the dream*","*NSD*"},$C55)),IF(COUNT(MATCH(H55,specialid,0)),lookup!$F$1,lookup!$F$2),lookup!$F$1),"")</f>
        <v/>
      </c>
      <c r="W55" s="4" t="str">
        <f>IFERROR(IF(LEN(F55)&gt;2,IF(A55="IST",IF(LEFT(H55,5)*1&gt;0,lookup!$F$1,lookup!$F$2),lookup!$F$1),""),lookup!$F$2)</f>
        <v/>
      </c>
    </row>
    <row r="56" spans="1:23" x14ac:dyDescent="0.3">
      <c r="A56"/>
      <c r="B56"/>
      <c r="C56"/>
      <c r="D56"/>
      <c r="E56"/>
      <c r="F56"/>
      <c r="G56"/>
      <c r="H56"/>
      <c r="I56"/>
      <c r="J56"/>
      <c r="K56"/>
      <c r="L56"/>
      <c r="M56" t="str">
        <f>IFERROR(IF(SEARCH("false",U56),lookup!$K$4),"")</f>
        <v/>
      </c>
      <c r="N56" t="str">
        <f t="shared" si="4"/>
        <v/>
      </c>
      <c r="O56" t="str">
        <f t="shared" si="5"/>
        <v/>
      </c>
      <c r="P56" s="7" t="str">
        <f>IFERROR(IF(SEARCH("false",R56),IF(A56="IST",INDEX(ISTBL,MATCH(E56,IST,0)),lookup!$C$25),""),"")</f>
        <v/>
      </c>
      <c r="Q56" s="34"/>
      <c r="R56" s="3" t="str">
        <f>IF(LEN($F56)&gt;2,IF(COUNT(MATCH($D56,Special,0)),IF($A56="Non IST",$G56=lookup!$C$25,ISNUMBER(MATCH(H56,ISTBL,0))),lookup!$F$1),"")</f>
        <v/>
      </c>
      <c r="S56" t="str">
        <f t="shared" si="6"/>
        <v/>
      </c>
      <c r="T56" t="str">
        <f t="shared" si="7"/>
        <v/>
      </c>
      <c r="U56" t="str">
        <f>IF(LEN($H56)&gt;2,IF(COUNT(SEARCH({"areer Conference*","*dership Conference*","*LC*","*Sale*Conference*","*Red Jacket*","*RJR*","*op Director Trip*","*TDT*","Catch the dream*","*NSD*"},$C56)),$F56=lookup!$K$4,lookup!$F$1),"")</f>
        <v/>
      </c>
      <c r="V56" s="4" t="str">
        <f>IF(LEN(H56)&gt;2,IF(COUNT(SEARCH({"areer Conference*","*dership Conference*","*LC*","*S*m*Conference*","*Red Jacket*","*RJR*","*op Director Trip*","*TDT*","Catch the dream*","*NSD*"},$C56)),IF(COUNT(MATCH(H56,specialid,0)),lookup!$F$1,lookup!$F$2),lookup!$F$1),"")</f>
        <v/>
      </c>
      <c r="W56" s="4" t="str">
        <f>IFERROR(IF(LEN(F56)&gt;2,IF(A56="IST",IF(LEFT(H56,5)*1&gt;0,lookup!$F$1,lookup!$F$2),lookup!$F$1),""),lookup!$F$2)</f>
        <v/>
      </c>
    </row>
    <row r="57" spans="1:23" x14ac:dyDescent="0.3">
      <c r="A57"/>
      <c r="B57"/>
      <c r="C57"/>
      <c r="D57"/>
      <c r="E57"/>
      <c r="F57"/>
      <c r="G57"/>
      <c r="H57"/>
      <c r="I57"/>
      <c r="J57"/>
      <c r="K57"/>
      <c r="L57"/>
      <c r="M57" t="str">
        <f>IFERROR(IF(SEARCH("false",U57),lookup!$K$4),"")</f>
        <v/>
      </c>
      <c r="N57" t="str">
        <f t="shared" si="4"/>
        <v/>
      </c>
      <c r="O57" t="str">
        <f t="shared" si="5"/>
        <v/>
      </c>
      <c r="P57" s="7" t="str">
        <f>IFERROR(IF(SEARCH("false",R57),IF(A57="IST",INDEX(ISTBL,MATCH(E57,IST,0)),lookup!$C$25),""),"")</f>
        <v/>
      </c>
      <c r="Q57" s="34"/>
      <c r="R57" s="3" t="str">
        <f>IF(LEN($F57)&gt;2,IF(COUNT(MATCH($D57,Special,0)),IF($A57="Non IST",$G57=lookup!$C$25,ISNUMBER(MATCH(H57,ISTBL,0))),lookup!$F$1),"")</f>
        <v/>
      </c>
      <c r="S57" t="str">
        <f t="shared" si="6"/>
        <v/>
      </c>
      <c r="T57" t="str">
        <f t="shared" si="7"/>
        <v/>
      </c>
      <c r="U57" t="str">
        <f>IF(LEN($H57)&gt;2,IF(COUNT(SEARCH({"areer Conference*","*dership Conference*","*LC*","*Sale*Conference*","*Red Jacket*","*RJR*","*op Director Trip*","*TDT*","Catch the dream*","*NSD*"},$C57)),$F57=lookup!$K$4,lookup!$F$1),"")</f>
        <v/>
      </c>
      <c r="V57" s="4" t="str">
        <f>IF(LEN(H57)&gt;2,IF(COUNT(SEARCH({"areer Conference*","*dership Conference*","*LC*","*S*m*Conference*","*Red Jacket*","*RJR*","*op Director Trip*","*TDT*","Catch the dream*","*NSD*"},$C57)),IF(COUNT(MATCH(H57,specialid,0)),lookup!$F$1,lookup!$F$2),lookup!$F$1),"")</f>
        <v/>
      </c>
      <c r="W57" s="4" t="str">
        <f>IFERROR(IF(LEN(F57)&gt;2,IF(A57="IST",IF(LEFT(H57,5)*1&gt;0,lookup!$F$1,lookup!$F$2),lookup!$F$1),""),lookup!$F$2)</f>
        <v/>
      </c>
    </row>
    <row r="58" spans="1:23" x14ac:dyDescent="0.3">
      <c r="A58"/>
      <c r="B58"/>
      <c r="C58"/>
      <c r="D58"/>
      <c r="E58"/>
      <c r="F58"/>
      <c r="G58"/>
      <c r="H58"/>
      <c r="I58"/>
      <c r="J58"/>
      <c r="K58"/>
      <c r="L58"/>
      <c r="M58" t="str">
        <f>IFERROR(IF(SEARCH("false",U58),lookup!$K$4),"")</f>
        <v/>
      </c>
      <c r="N58" t="str">
        <f t="shared" si="4"/>
        <v/>
      </c>
      <c r="O58" t="str">
        <f t="shared" si="5"/>
        <v/>
      </c>
      <c r="P58" s="7" t="str">
        <f>IFERROR(IF(SEARCH("false",R58),IF(A58="IST",INDEX(ISTBL,MATCH(E58,IST,0)),lookup!$C$25),""),"")</f>
        <v/>
      </c>
      <c r="Q58" s="34"/>
      <c r="R58" s="3" t="str">
        <f>IF(LEN($F58)&gt;2,IF(COUNT(MATCH($D58,Special,0)),IF($A58="Non IST",$G58=lookup!$C$25,ISNUMBER(MATCH(H58,ISTBL,0))),lookup!$F$1),"")</f>
        <v/>
      </c>
      <c r="S58" t="str">
        <f t="shared" si="6"/>
        <v/>
      </c>
      <c r="T58" t="str">
        <f t="shared" si="7"/>
        <v/>
      </c>
      <c r="U58" t="str">
        <f>IF(LEN($H58)&gt;2,IF(COUNT(SEARCH({"areer Conference*","*dership Conference*","*LC*","*Sale*Conference*","*Red Jacket*","*RJR*","*op Director Trip*","*TDT*","Catch the dream*","*NSD*"},$C58)),$F58=lookup!$K$4,lookup!$F$1),"")</f>
        <v/>
      </c>
      <c r="V58" s="4" t="str">
        <f>IF(LEN(H58)&gt;2,IF(COUNT(SEARCH({"areer Conference*","*dership Conference*","*LC*","*S*m*Conference*","*Red Jacket*","*RJR*","*op Director Trip*","*TDT*","Catch the dream*","*NSD*"},$C58)),IF(COUNT(MATCH(H58,specialid,0)),lookup!$F$1,lookup!$F$2),lookup!$F$1),"")</f>
        <v/>
      </c>
      <c r="W58" s="4" t="str">
        <f>IFERROR(IF(LEN(F58)&gt;2,IF(A58="IST",IF(LEFT(H58,5)*1&gt;0,lookup!$F$1,lookup!$F$2),lookup!$F$1),""),lookup!$F$2)</f>
        <v/>
      </c>
    </row>
    <row r="59" spans="1:23" x14ac:dyDescent="0.3">
      <c r="A59"/>
      <c r="B59"/>
      <c r="C59"/>
      <c r="D59"/>
      <c r="E59"/>
      <c r="F59"/>
      <c r="G59"/>
      <c r="H59"/>
      <c r="I59"/>
      <c r="J59"/>
      <c r="K59"/>
      <c r="L59"/>
      <c r="M59" t="str">
        <f>IFERROR(IF(SEARCH("false",U59),lookup!$K$4),"")</f>
        <v/>
      </c>
      <c r="N59" t="str">
        <f t="shared" si="4"/>
        <v/>
      </c>
      <c r="O59" t="str">
        <f t="shared" si="5"/>
        <v/>
      </c>
      <c r="P59" s="7" t="str">
        <f>IFERROR(IF(SEARCH("false",R59),IF(A59="IST",INDEX(ISTBL,MATCH(E59,IST,0)),lookup!$C$25),""),"")</f>
        <v/>
      </c>
      <c r="Q59" s="34"/>
      <c r="R59" s="3" t="str">
        <f>IF(LEN($F59)&gt;2,IF(COUNT(MATCH($D59,Special,0)),IF($A59="Non IST",$G59=lookup!$C$25,ISNUMBER(MATCH(H59,ISTBL,0))),lookup!$F$1),"")</f>
        <v/>
      </c>
      <c r="S59" t="str">
        <f t="shared" si="6"/>
        <v/>
      </c>
      <c r="T59" t="str">
        <f t="shared" si="7"/>
        <v/>
      </c>
      <c r="U59" t="str">
        <f>IF(LEN($H59)&gt;2,IF(COUNT(SEARCH({"areer Conference*","*dership Conference*","*LC*","*Sale*Conference*","*Red Jacket*","*RJR*","*op Director Trip*","*TDT*","Catch the dream*","*NSD*"},$C59)),$F59=lookup!$K$4,lookup!$F$1),"")</f>
        <v/>
      </c>
      <c r="V59" s="4" t="str">
        <f>IF(LEN(H59)&gt;2,IF(COUNT(SEARCH({"areer Conference*","*dership Conference*","*LC*","*S*m*Conference*","*Red Jacket*","*RJR*","*op Director Trip*","*TDT*","Catch the dream*","*NSD*"},$C59)),IF(COUNT(MATCH(H59,specialid,0)),lookup!$F$1,lookup!$F$2),lookup!$F$1),"")</f>
        <v/>
      </c>
      <c r="W59" s="4" t="str">
        <f>IFERROR(IF(LEN(F59)&gt;2,IF(A59="IST",IF(LEFT(H59,5)*1&gt;0,lookup!$F$1,lookup!$F$2),lookup!$F$1),""),lookup!$F$2)</f>
        <v/>
      </c>
    </row>
    <row r="60" spans="1:23" x14ac:dyDescent="0.3">
      <c r="A60"/>
      <c r="B60"/>
      <c r="C60"/>
      <c r="D60"/>
      <c r="E60"/>
      <c r="F60"/>
      <c r="G60"/>
      <c r="H60"/>
      <c r="I60"/>
      <c r="J60"/>
      <c r="K60"/>
      <c r="L60"/>
      <c r="M60" t="str">
        <f>IFERROR(IF(SEARCH("false",U60),lookup!$K$4),"")</f>
        <v/>
      </c>
      <c r="N60" t="str">
        <f t="shared" si="4"/>
        <v/>
      </c>
      <c r="O60" t="str">
        <f t="shared" si="5"/>
        <v/>
      </c>
      <c r="P60" s="7" t="str">
        <f>IFERROR(IF(SEARCH("false",R60),IF(A60="IST",INDEX(ISTBL,MATCH(E60,IST,0)),lookup!$C$25),""),"")</f>
        <v/>
      </c>
      <c r="Q60" s="34"/>
      <c r="R60" s="3" t="str">
        <f>IF(LEN($F60)&gt;2,IF(COUNT(MATCH($D60,Special,0)),IF($A60="Non IST",$G60=lookup!$C$25,ISNUMBER(MATCH(H60,ISTBL,0))),lookup!$F$1),"")</f>
        <v/>
      </c>
      <c r="S60" t="str">
        <f t="shared" si="6"/>
        <v/>
      </c>
      <c r="T60" t="str">
        <f t="shared" si="7"/>
        <v/>
      </c>
      <c r="U60" t="str">
        <f>IF(LEN($H60)&gt;2,IF(COUNT(SEARCH({"areer Conference*","*dership Conference*","*LC*","*Sale*Conference*","*Red Jacket*","*RJR*","*op Director Trip*","*TDT*","Catch the dream*","*NSD*"},$C60)),$F60=lookup!$K$4,lookup!$F$1),"")</f>
        <v/>
      </c>
      <c r="V60" s="4" t="str">
        <f>IF(LEN(H60)&gt;2,IF(COUNT(SEARCH({"areer Conference*","*dership Conference*","*LC*","*S*m*Conference*","*Red Jacket*","*RJR*","*op Director Trip*","*TDT*","Catch the dream*","*NSD*"},$C60)),IF(COUNT(MATCH(H60,specialid,0)),lookup!$F$1,lookup!$F$2),lookup!$F$1),"")</f>
        <v/>
      </c>
      <c r="W60" s="4" t="str">
        <f>IFERROR(IF(LEN(F60)&gt;2,IF(A60="IST",IF(LEFT(H60,5)*1&gt;0,lookup!$F$1,lookup!$F$2),lookup!$F$1),""),lookup!$F$2)</f>
        <v/>
      </c>
    </row>
    <row r="61" spans="1:23" x14ac:dyDescent="0.3">
      <c r="A61"/>
      <c r="B61"/>
      <c r="C61"/>
      <c r="D61"/>
      <c r="E61"/>
      <c r="F61"/>
      <c r="G61"/>
      <c r="H61"/>
      <c r="I61"/>
      <c r="J61"/>
      <c r="K61"/>
      <c r="L61"/>
      <c r="M61" t="str">
        <f>IFERROR(IF(SEARCH("false",U61),lookup!$K$4),"")</f>
        <v/>
      </c>
      <c r="N61" t="str">
        <f t="shared" si="4"/>
        <v/>
      </c>
      <c r="O61" t="str">
        <f t="shared" si="5"/>
        <v/>
      </c>
      <c r="P61" s="7" t="str">
        <f>IFERROR(IF(SEARCH("false",R61),IF(A61="IST",INDEX(ISTBL,MATCH(E61,IST,0)),lookup!$C$25),""),"")</f>
        <v/>
      </c>
      <c r="Q61" s="34"/>
      <c r="R61" s="3" t="str">
        <f>IF(LEN($F61)&gt;2,IF(COUNT(MATCH($D61,Special,0)),IF($A61="Non IST",$G61=lookup!$C$25,ISNUMBER(MATCH(H61,ISTBL,0))),lookup!$F$1),"")</f>
        <v/>
      </c>
      <c r="S61" t="str">
        <f t="shared" si="6"/>
        <v/>
      </c>
      <c r="T61" t="str">
        <f t="shared" si="7"/>
        <v/>
      </c>
      <c r="U61" t="str">
        <f>IF(LEN($H61)&gt;2,IF(COUNT(SEARCH({"areer Conference*","*dership Conference*","*LC*","*Sale*Conference*","*Red Jacket*","*RJR*","*op Director Trip*","*TDT*","Catch the dream*","*NSD*"},$C61)),$F61=lookup!$K$4,lookup!$F$1),"")</f>
        <v/>
      </c>
      <c r="V61" s="4" t="str">
        <f>IF(LEN(H61)&gt;2,IF(COUNT(SEARCH({"areer Conference*","*dership Conference*","*LC*","*S*m*Conference*","*Red Jacket*","*RJR*","*op Director Trip*","*TDT*","Catch the dream*","*NSD*"},$C61)),IF(COUNT(MATCH(H61,specialid,0)),lookup!$F$1,lookup!$F$2),lookup!$F$1),"")</f>
        <v/>
      </c>
      <c r="W61" s="4" t="str">
        <f>IFERROR(IF(LEN(F61)&gt;2,IF(A61="IST",IF(LEFT(H61,5)*1&gt;0,lookup!$F$1,lookup!$F$2),lookup!$F$1),""),lookup!$F$2)</f>
        <v/>
      </c>
    </row>
    <row r="62" spans="1:23" ht="12.75" customHeight="1" x14ac:dyDescent="0.3">
      <c r="A62"/>
      <c r="B62"/>
      <c r="C62"/>
      <c r="D62"/>
      <c r="E62"/>
      <c r="F62"/>
      <c r="G62"/>
      <c r="H62"/>
      <c r="I62"/>
      <c r="J62"/>
      <c r="K62"/>
      <c r="L62"/>
      <c r="M62" t="str">
        <f>IFERROR(IF(SEARCH("false",U62),lookup!$K$4),"")</f>
        <v/>
      </c>
      <c r="N62" t="str">
        <f t="shared" si="4"/>
        <v/>
      </c>
      <c r="O62" t="str">
        <f t="shared" si="5"/>
        <v/>
      </c>
      <c r="P62" s="7" t="str">
        <f>IFERROR(IF(SEARCH("false",R62),IF(A62="IST",INDEX(ISTBL,MATCH(E62,IST,0)),lookup!$C$25),""),"")</f>
        <v/>
      </c>
      <c r="Q62" s="34"/>
      <c r="R62" s="3" t="str">
        <f>IF(LEN($F62)&gt;2,IF(COUNT(MATCH($D62,Special,0)),IF($A62="Non IST",$G62=lookup!$C$25,ISNUMBER(MATCH(H62,ISTBL,0))),lookup!$F$1),"")</f>
        <v/>
      </c>
      <c r="S62" t="str">
        <f t="shared" si="6"/>
        <v/>
      </c>
      <c r="T62" t="str">
        <f t="shared" si="7"/>
        <v/>
      </c>
      <c r="U62" t="str">
        <f>IF(LEN($H62)&gt;2,IF(COUNT(SEARCH({"areer Conference*","*dership Conference*","*LC*","*Sale*Conference*","*Red Jacket*","*RJR*","*op Director Trip*","*TDT*","Catch the dream*","*NSD*"},$C62)),$F62=lookup!$K$4,lookup!$F$1),"")</f>
        <v/>
      </c>
      <c r="V62" s="4" t="str">
        <f>IF(LEN(H62)&gt;2,IF(COUNT(SEARCH({"areer Conference*","*dership Conference*","*LC*","*S*m*Conference*","*Red Jacket*","*RJR*","*op Director Trip*","*TDT*","Catch the dream*","*NSD*"},$C62)),IF(COUNT(MATCH(H62,specialid,0)),lookup!$F$1,lookup!$F$2),lookup!$F$1),"")</f>
        <v/>
      </c>
      <c r="W62" s="4" t="str">
        <f>IFERROR(IF(LEN(F62)&gt;2,IF(A62="IST",IF(LEFT(H62,5)*1&gt;0,lookup!$F$1,lookup!$F$2),lookup!$F$1),""),lookup!$F$2)</f>
        <v/>
      </c>
    </row>
    <row r="63" spans="1:23" x14ac:dyDescent="0.3">
      <c r="A63"/>
      <c r="B63"/>
      <c r="C63"/>
      <c r="D63"/>
      <c r="E63"/>
      <c r="F63"/>
      <c r="G63"/>
      <c r="H63"/>
      <c r="I63"/>
      <c r="J63"/>
      <c r="K63"/>
      <c r="L63"/>
      <c r="M63" t="str">
        <f>IFERROR(IF(SEARCH("false",U63),lookup!$K$4),"")</f>
        <v/>
      </c>
      <c r="N63" t="str">
        <f t="shared" si="4"/>
        <v/>
      </c>
      <c r="O63" t="str">
        <f t="shared" si="5"/>
        <v/>
      </c>
      <c r="P63" s="7" t="str">
        <f>IFERROR(IF(SEARCH("false",R63),IF(A63="IST",INDEX(ISTBL,MATCH(E63,IST,0)),lookup!$C$25),""),"")</f>
        <v/>
      </c>
      <c r="Q63" s="34"/>
      <c r="R63" s="3" t="str">
        <f>IF(LEN($F63)&gt;2,IF(COUNT(MATCH($D63,Special,0)),IF($A63="Non IST",$G63=lookup!$C$25,ISNUMBER(MATCH(H63,ISTBL,0))),lookup!$F$1),"")</f>
        <v/>
      </c>
      <c r="S63" t="str">
        <f t="shared" si="6"/>
        <v/>
      </c>
      <c r="T63" t="str">
        <f t="shared" si="7"/>
        <v/>
      </c>
      <c r="U63" t="str">
        <f>IF(LEN($H63)&gt;2,IF(COUNT(SEARCH({"areer Conference*","*dership Conference*","*LC*","*Sale*Conference*","*Red Jacket*","*RJR*","*op Director Trip*","*TDT*","Catch the dream*","*NSD*"},$C63)),$F63=lookup!$K$4,lookup!$F$1),"")</f>
        <v/>
      </c>
      <c r="V63" s="4" t="str">
        <f>IF(LEN(H63)&gt;2,IF(COUNT(SEARCH({"areer Conference*","*dership Conference*","*LC*","*S*m*Conference*","*Red Jacket*","*RJR*","*op Director Trip*","*TDT*","Catch the dream*","*NSD*"},$C63)),IF(COUNT(MATCH(H63,specialid,0)),lookup!$F$1,lookup!$F$2),lookup!$F$1),"")</f>
        <v/>
      </c>
      <c r="W63" s="4" t="str">
        <f>IFERROR(IF(LEN(F63)&gt;2,IF(A63="IST",IF(LEFT(H63,5)*1&gt;0,lookup!$F$1,lookup!$F$2),lookup!$F$1),""),lookup!$F$2)</f>
        <v/>
      </c>
    </row>
    <row r="64" spans="1:23" x14ac:dyDescent="0.3">
      <c r="A64"/>
      <c r="B64"/>
      <c r="C64"/>
      <c r="D64"/>
      <c r="E64"/>
      <c r="F64"/>
      <c r="G64"/>
      <c r="H64"/>
      <c r="I64"/>
      <c r="J64"/>
      <c r="K64"/>
      <c r="L64"/>
      <c r="M64" t="str">
        <f>IFERROR(IF(SEARCH("false",U64),lookup!$K$4),"")</f>
        <v/>
      </c>
      <c r="N64" t="str">
        <f t="shared" si="4"/>
        <v/>
      </c>
      <c r="O64" t="str">
        <f t="shared" si="5"/>
        <v/>
      </c>
      <c r="P64" s="7" t="str">
        <f>IFERROR(IF(SEARCH("false",R64),IF(A64="IST",INDEX(ISTBL,MATCH(E64,IST,0)),lookup!$C$25),""),"")</f>
        <v/>
      </c>
      <c r="Q64" s="34"/>
      <c r="R64" s="3" t="str">
        <f>IF(LEN($F64)&gt;2,IF(COUNT(MATCH($D64,Special,0)),IF($A64="Non IST",$G64=lookup!$C$25,ISNUMBER(MATCH(H64,ISTBL,0))),lookup!$F$1),"")</f>
        <v/>
      </c>
      <c r="S64" t="str">
        <f t="shared" si="6"/>
        <v/>
      </c>
      <c r="T64" t="str">
        <f t="shared" si="7"/>
        <v/>
      </c>
      <c r="U64" t="str">
        <f>IF(LEN($H64)&gt;2,IF(COUNT(SEARCH({"areer Conference*","*dership Conference*","*LC*","*Sale*Conference*","*Red Jacket*","*RJR*","*op Director Trip*","*TDT*","Catch the dream*","*NSD*"},$C64)),$F64=lookup!$K$4,lookup!$F$1),"")</f>
        <v/>
      </c>
      <c r="V64" s="4" t="str">
        <f>IF(LEN(H64)&gt;2,IF(COUNT(SEARCH({"areer Conference*","*dership Conference*","*LC*","*S*m*Conference*","*Red Jacket*","*RJR*","*op Director Trip*","*TDT*","Catch the dream*","*NSD*"},$C64)),IF(COUNT(MATCH(H64,specialid,0)),lookup!$F$1,lookup!$F$2),lookup!$F$1),"")</f>
        <v/>
      </c>
      <c r="W64" s="4" t="str">
        <f>IFERROR(IF(LEN(F64)&gt;2,IF(A64="IST",IF(LEFT(H64,5)*1&gt;0,lookup!$F$1,lookup!$F$2),lookup!$F$1),""),lookup!$F$2)</f>
        <v/>
      </c>
    </row>
    <row r="65" spans="1:23" x14ac:dyDescent="0.3">
      <c r="A65"/>
      <c r="B65"/>
      <c r="C65"/>
      <c r="D65"/>
      <c r="E65"/>
      <c r="F65"/>
      <c r="G65"/>
      <c r="H65"/>
      <c r="I65"/>
      <c r="J65"/>
      <c r="K65"/>
      <c r="L65"/>
      <c r="M65" t="str">
        <f>IFERROR(IF(SEARCH("false",U65),lookup!$K$4),"")</f>
        <v/>
      </c>
      <c r="N65" t="str">
        <f t="shared" si="4"/>
        <v/>
      </c>
      <c r="O65" t="str">
        <f t="shared" si="5"/>
        <v/>
      </c>
      <c r="P65" s="7" t="str">
        <f>IFERROR(IF(SEARCH("false",R65),IF(A65="IST",INDEX(ISTBL,MATCH(E65,IST,0)),lookup!$C$25),""),"")</f>
        <v/>
      </c>
      <c r="Q65" s="34"/>
      <c r="R65" s="3" t="str">
        <f>IF(LEN($F65)&gt;2,IF(COUNT(MATCH($D65,Special,0)),IF($A65="Non IST",$G65=lookup!$C$25,ISNUMBER(MATCH(H65,ISTBL,0))),lookup!$F$1),"")</f>
        <v/>
      </c>
      <c r="S65" t="str">
        <f t="shared" si="6"/>
        <v/>
      </c>
      <c r="T65" t="str">
        <f t="shared" si="7"/>
        <v/>
      </c>
      <c r="U65" t="str">
        <f>IF(LEN($H65)&gt;2,IF(COUNT(SEARCH({"areer Conference*","*dership Conference*","*LC*","*Sale*Conference*","*Red Jacket*","*RJR*","*op Director Trip*","*TDT*","Catch the dream*","*NSD*"},$C65)),$F65=lookup!$K$4,lookup!$F$1),"")</f>
        <v/>
      </c>
      <c r="V65" s="4" t="str">
        <f>IF(LEN(H65)&gt;2,IF(COUNT(SEARCH({"areer Conference*","*dership Conference*","*LC*","*S*m*Conference*","*Red Jacket*","*RJR*","*op Director Trip*","*TDT*","Catch the dream*","*NSD*"},$C65)),IF(COUNT(MATCH(H65,specialid,0)),lookup!$F$1,lookup!$F$2),lookup!$F$1),"")</f>
        <v/>
      </c>
      <c r="W65" s="4" t="str">
        <f>IFERROR(IF(LEN(F65)&gt;2,IF(A65="IST",IF(LEFT(H65,5)*1&gt;0,lookup!$F$1,lookup!$F$2),lookup!$F$1),""),lookup!$F$2)</f>
        <v/>
      </c>
    </row>
    <row r="66" spans="1:23" x14ac:dyDescent="0.3">
      <c r="A66"/>
      <c r="B66"/>
      <c r="C66"/>
      <c r="D66"/>
      <c r="E66"/>
      <c r="F66"/>
      <c r="G66"/>
      <c r="H66"/>
      <c r="I66"/>
      <c r="J66"/>
      <c r="K66"/>
      <c r="L66"/>
      <c r="M66" t="str">
        <f>IFERROR(IF(SEARCH("false",U66),lookup!$K$4),"")</f>
        <v/>
      </c>
      <c r="N66" t="str">
        <f t="shared" si="4"/>
        <v/>
      </c>
      <c r="O66" t="str">
        <f t="shared" si="5"/>
        <v/>
      </c>
      <c r="P66" s="7" t="str">
        <f>IFERROR(IF(SEARCH("false",R66),IF(A66="IST",INDEX(ISTBL,MATCH(E66,IST,0)),lookup!$C$25),""),"")</f>
        <v/>
      </c>
      <c r="Q66" s="34"/>
      <c r="R66" s="3" t="str">
        <f>IF(LEN($F66)&gt;2,IF(COUNT(MATCH($D66,Special,0)),IF($A66="Non IST",$G66=lookup!$C$25,ISNUMBER(MATCH(H66,ISTBL,0))),lookup!$F$1),"")</f>
        <v/>
      </c>
      <c r="S66" t="str">
        <f t="shared" si="6"/>
        <v/>
      </c>
      <c r="T66" t="str">
        <f t="shared" si="7"/>
        <v/>
      </c>
      <c r="U66" t="str">
        <f>IF(LEN($H66)&gt;2,IF(COUNT(SEARCH({"areer Conference*","*dership Conference*","*LC*","*Sale*Conference*","*Red Jacket*","*RJR*","*op Director Trip*","*TDT*","Catch the dream*","*NSD*"},$C66)),$F66=lookup!$K$4,lookup!$F$1),"")</f>
        <v/>
      </c>
      <c r="V66" s="4" t="str">
        <f>IF(LEN(H66)&gt;2,IF(COUNT(SEARCH({"areer Conference*","*dership Conference*","*LC*","*S*m*Conference*","*Red Jacket*","*RJR*","*op Director Trip*","*TDT*","Catch the dream*","*NSD*"},$C66)),IF(COUNT(MATCH(H66,specialid,0)),lookup!$F$1,lookup!$F$2),lookup!$F$1),"")</f>
        <v/>
      </c>
      <c r="W66" s="4" t="str">
        <f>IFERROR(IF(LEN(F66)&gt;2,IF(A66="IST",IF(LEFT(H66,5)*1&gt;0,lookup!$F$1,lookup!$F$2),lookup!$F$1),""),lookup!$F$2)</f>
        <v/>
      </c>
    </row>
    <row r="67" spans="1:23" x14ac:dyDescent="0.3">
      <c r="A67"/>
      <c r="B67"/>
      <c r="C67"/>
      <c r="D67"/>
      <c r="E67"/>
      <c r="F67"/>
      <c r="G67"/>
      <c r="H67"/>
      <c r="I67"/>
      <c r="J67"/>
      <c r="K67"/>
      <c r="L67"/>
      <c r="M67" t="str">
        <f>IFERROR(IF(SEARCH("false",U67),lookup!$K$4),"")</f>
        <v/>
      </c>
      <c r="N67" t="str">
        <f t="shared" si="4"/>
        <v/>
      </c>
      <c r="O67" t="str">
        <f t="shared" si="5"/>
        <v/>
      </c>
      <c r="P67" s="7" t="str">
        <f>IFERROR(IF(SEARCH("false",R67),IF(A67="IST",INDEX(ISTBL,MATCH(E67,IST,0)),lookup!$C$25),""),"")</f>
        <v/>
      </c>
      <c r="Q67" s="34"/>
      <c r="R67" s="3" t="str">
        <f>IF(LEN($F67)&gt;2,IF(COUNT(MATCH($D67,Special,0)),IF($A67="Non IST",$G67=lookup!$C$25,ISNUMBER(MATCH(H67,ISTBL,0))),lookup!$F$1),"")</f>
        <v/>
      </c>
      <c r="S67" t="str">
        <f t="shared" si="6"/>
        <v/>
      </c>
      <c r="T67" t="str">
        <f t="shared" si="7"/>
        <v/>
      </c>
      <c r="U67" t="str">
        <f>IF(LEN($H67)&gt;2,IF(COUNT(SEARCH({"areer Conference*","*dership Conference*","*LC*","*Sale*Conference*","*Red Jacket*","*RJR*","*op Director Trip*","*TDT*","Catch the dream*","*NSD*"},$C67)),$F67=lookup!$K$4,lookup!$F$1),"")</f>
        <v/>
      </c>
      <c r="V67" s="4" t="str">
        <f>IF(LEN(H67)&gt;2,IF(COUNT(SEARCH({"areer Conference*","*dership Conference*","*LC*","*S*m*Conference*","*Red Jacket*","*RJR*","*op Director Trip*","*TDT*","Catch the dream*","*NSD*"},$C67)),IF(COUNT(MATCH(H67,specialid,0)),lookup!$F$1,lookup!$F$2),lookup!$F$1),"")</f>
        <v/>
      </c>
      <c r="W67" s="4" t="str">
        <f>IFERROR(IF(LEN(F67)&gt;2,IF(A67="IST",IF(LEFT(H67,5)*1&gt;0,lookup!$F$1,lookup!$F$2),lookup!$F$1),""),lookup!$F$2)</f>
        <v/>
      </c>
    </row>
    <row r="68" spans="1:23" x14ac:dyDescent="0.3">
      <c r="A68"/>
      <c r="B68"/>
      <c r="C68"/>
      <c r="D68"/>
      <c r="E68"/>
      <c r="F68"/>
      <c r="G68"/>
      <c r="H68"/>
      <c r="I68"/>
      <c r="J68"/>
      <c r="K68"/>
      <c r="L68"/>
      <c r="M68" t="str">
        <f>IFERROR(IF(SEARCH("false",U68),lookup!$K$4),"")</f>
        <v/>
      </c>
      <c r="N68" t="str">
        <f t="shared" si="4"/>
        <v/>
      </c>
      <c r="O68" t="str">
        <f t="shared" si="5"/>
        <v/>
      </c>
      <c r="P68" s="7" t="str">
        <f>IFERROR(IF(SEARCH("false",R68),IF(A68="IST",INDEX(ISTBL,MATCH(E68,IST,0)),lookup!$C$25),""),"")</f>
        <v/>
      </c>
      <c r="Q68" s="34"/>
      <c r="R68" s="3" t="str">
        <f>IF(LEN($F68)&gt;2,IF(COUNT(MATCH($D68,Special,0)),IF($A68="Non IST",$G68=lookup!$C$25,ISNUMBER(MATCH(H68,ISTBL,0))),lookup!$F$1),"")</f>
        <v/>
      </c>
      <c r="S68" t="str">
        <f t="shared" si="6"/>
        <v/>
      </c>
      <c r="T68" t="str">
        <f t="shared" si="7"/>
        <v/>
      </c>
      <c r="U68" t="str">
        <f>IF(LEN($H68)&gt;2,IF(COUNT(SEARCH({"areer Conference*","*dership Conference*","*LC*","*Sale*Conference*","*Red Jacket*","*RJR*","*op Director Trip*","*TDT*","Catch the dream*","*NSD*"},$C68)),$F68=lookup!$K$4,lookup!$F$1),"")</f>
        <v/>
      </c>
      <c r="V68" s="4" t="str">
        <f>IF(LEN(H68)&gt;2,IF(COUNT(SEARCH({"areer Conference*","*dership Conference*","*LC*","*S*m*Conference*","*Red Jacket*","*RJR*","*op Director Trip*","*TDT*","Catch the dream*","*NSD*"},$C68)),IF(COUNT(MATCH(H68,specialid,0)),lookup!$F$1,lookup!$F$2),lookup!$F$1),"")</f>
        <v/>
      </c>
      <c r="W68" s="4" t="str">
        <f>IFERROR(IF(LEN(F68)&gt;2,IF(A68="IST",IF(LEFT(H68,5)*1&gt;0,lookup!$F$1,lookup!$F$2),lookup!$F$1),""),lookup!$F$2)</f>
        <v/>
      </c>
    </row>
    <row r="69" spans="1:23" x14ac:dyDescent="0.3">
      <c r="A69"/>
      <c r="B69"/>
      <c r="C69"/>
      <c r="D69"/>
      <c r="E69"/>
      <c r="F69"/>
      <c r="G69"/>
      <c r="H69"/>
      <c r="I69"/>
      <c r="J69"/>
      <c r="K69"/>
      <c r="L69"/>
      <c r="M69" t="str">
        <f>IFERROR(IF(SEARCH("false",U69),lookup!$K$4),"")</f>
        <v/>
      </c>
      <c r="N69" t="str">
        <f t="shared" si="4"/>
        <v/>
      </c>
      <c r="O69" t="str">
        <f t="shared" si="5"/>
        <v/>
      </c>
      <c r="P69" s="7" t="str">
        <f>IFERROR(IF(SEARCH("false",R69),IF(A69="IST",INDEX(ISTBL,MATCH(E69,IST,0)),lookup!$C$25),""),"")</f>
        <v/>
      </c>
      <c r="Q69" s="34"/>
      <c r="R69" s="3" t="str">
        <f>IF(LEN($F69)&gt;2,IF(COUNT(MATCH($D69,Special,0)),IF($A69="Non IST",$G69=lookup!$C$25,ISNUMBER(MATCH(H69,ISTBL,0))),lookup!$F$1),"")</f>
        <v/>
      </c>
      <c r="S69" t="str">
        <f t="shared" ref="S69:S90" si="8">IF(LEN($H69)&gt;2,IF($H69="1059000GOS",$I69="US",INDEX(ClientName,MATCH(H69,Proid,0))=$I69),"")</f>
        <v/>
      </c>
      <c r="T69" t="str">
        <f t="shared" ref="T69:T132" si="9">IF(LEN($H69)&gt;2,INDEX(ClientID,MATCH($H69,Proid,0))=VALUE($J69)*1,"")</f>
        <v/>
      </c>
      <c r="U69" t="str">
        <f>IF(LEN($H69)&gt;2,IF(COUNT(SEARCH({"areer Conference*","*dership Conference*","*LC*","*Sale*Conference*","*Red Jacket*","*RJR*","*op Director Trip*","*TDT*","Catch the dream*","*NSD*"},$C69)),$F69=lookup!$K$4,lookup!$F$1),"")</f>
        <v/>
      </c>
      <c r="V69" s="4" t="str">
        <f>IF(LEN(H69)&gt;2,IF(COUNT(SEARCH({"areer Conference*","*dership Conference*","*LC*","*S*m*Conference*","*Red Jacket*","*RJR*","*op Director Trip*","*TDT*","Catch the dream*","*NSD*"},$C69)),IF(COUNT(MATCH(H69,specialid,0)),lookup!$F$1,lookup!$F$2),lookup!$F$1),"")</f>
        <v/>
      </c>
      <c r="W69" s="4" t="str">
        <f>IFERROR(IF(LEN(F69)&gt;2,IF(A69="IST",IF(LEFT(H69,5)*1&gt;0,lookup!$F$1,lookup!$F$2),lookup!$F$1),""),lookup!$F$2)</f>
        <v/>
      </c>
    </row>
    <row r="70" spans="1:23" x14ac:dyDescent="0.3">
      <c r="A70"/>
      <c r="B70"/>
      <c r="C70"/>
      <c r="D70"/>
      <c r="E70"/>
      <c r="F70"/>
      <c r="G70"/>
      <c r="H70"/>
      <c r="I70"/>
      <c r="J70"/>
      <c r="K70"/>
      <c r="L70"/>
      <c r="M70" t="str">
        <f>IFERROR(IF(SEARCH("false",U70),lookup!$K$4),"")</f>
        <v/>
      </c>
      <c r="N70" t="str">
        <f t="shared" si="4"/>
        <v/>
      </c>
      <c r="O70" t="str">
        <f t="shared" si="5"/>
        <v/>
      </c>
      <c r="P70" s="7" t="str">
        <f>IFERROR(IF(SEARCH("false",R70),IF(A70="IST",INDEX(ISTBL,MATCH(E70,IST,0)),lookup!$C$25),""),"")</f>
        <v/>
      </c>
      <c r="Q70" s="34"/>
      <c r="R70" s="3" t="str">
        <f>IF(LEN($F70)&gt;2,IF(COUNT(MATCH($D70,Special,0)),IF($A70="Non IST",$G70=lookup!$C$25,ISNUMBER(MATCH(H70,ISTBL,0))),lookup!$F$1),"")</f>
        <v/>
      </c>
      <c r="S70" t="str">
        <f t="shared" si="8"/>
        <v/>
      </c>
      <c r="T70" t="str">
        <f t="shared" si="9"/>
        <v/>
      </c>
      <c r="U70" t="str">
        <f>IF(LEN($H70)&gt;2,IF(COUNT(SEARCH({"areer Conference*","*dership Conference*","*LC*","*Sale*Conference*","*Red Jacket*","*RJR*","*op Director Trip*","*TDT*","Catch the dream*","*NSD*"},$C70)),$F70=lookup!$K$4,lookup!$F$1),"")</f>
        <v/>
      </c>
      <c r="V70" s="4" t="str">
        <f>IF(LEN(H70)&gt;2,IF(COUNT(SEARCH({"areer Conference*","*dership Conference*","*LC*","*S*m*Conference*","*Red Jacket*","*RJR*","*op Director Trip*","*TDT*","Catch the dream*","*NSD*"},$C70)),IF(COUNT(MATCH(H70,specialid,0)),lookup!$F$1,lookup!$F$2),lookup!$F$1),"")</f>
        <v/>
      </c>
      <c r="W70" s="4" t="str">
        <f>IFERROR(IF(LEN(F70)&gt;2,IF(A70="IST",IF(LEFT(H70,5)*1&gt;0,lookup!$F$1,lookup!$F$2),lookup!$F$1),""),lookup!$F$2)</f>
        <v/>
      </c>
    </row>
    <row r="71" spans="1:23" x14ac:dyDescent="0.3">
      <c r="A71"/>
      <c r="B71"/>
      <c r="C71"/>
      <c r="D71"/>
      <c r="E71"/>
      <c r="F71"/>
      <c r="G71"/>
      <c r="H71"/>
      <c r="I71"/>
      <c r="J71"/>
      <c r="K71"/>
      <c r="L71"/>
      <c r="M71" t="str">
        <f>IFERROR(IF(SEARCH("false",U71),lookup!$K$4),"")</f>
        <v/>
      </c>
      <c r="N71" t="str">
        <f t="shared" si="4"/>
        <v/>
      </c>
      <c r="O71" t="str">
        <f t="shared" si="5"/>
        <v/>
      </c>
      <c r="P71" s="7" t="str">
        <f>IFERROR(IF(SEARCH("false",R71),IF(A71="IST",INDEX(ISTBL,MATCH(E71,IST,0)),lookup!$C$25),""),"")</f>
        <v/>
      </c>
      <c r="Q71" s="34"/>
      <c r="R71" s="3" t="str">
        <f>IF(LEN($F71)&gt;2,IF(COUNT(MATCH($D71,Special,0)),IF($A71="Non IST",$G71=lookup!$C$25,ISNUMBER(MATCH(H71,ISTBL,0))),lookup!$F$1),"")</f>
        <v/>
      </c>
      <c r="S71" t="str">
        <f t="shared" si="8"/>
        <v/>
      </c>
      <c r="T71" t="str">
        <f t="shared" si="9"/>
        <v/>
      </c>
      <c r="U71" t="str">
        <f>IF(LEN($H71)&gt;2,IF(COUNT(SEARCH({"areer Conference*","*dership Conference*","*LC*","*Sale*Conference*","*Red Jacket*","*RJR*","*op Director Trip*","*TDT*","Catch the dream*","*NSD*"},$C71)),$F71=lookup!$K$4,lookup!$F$1),"")</f>
        <v/>
      </c>
      <c r="V71" s="4" t="str">
        <f>IF(LEN(H71)&gt;2,IF(COUNT(SEARCH({"areer Conference*","*dership Conference*","*LC*","*S*m*Conference*","*Red Jacket*","*RJR*","*op Director Trip*","*TDT*","Catch the dream*","*NSD*"},$C71)),IF(COUNT(MATCH(H71,specialid,0)),lookup!$F$1,lookup!$F$2),lookup!$F$1),"")</f>
        <v/>
      </c>
      <c r="W71" s="4" t="str">
        <f>IFERROR(IF(LEN(F71)&gt;2,IF(A71="IST",IF(LEFT(H71,5)*1&gt;0,lookup!$F$1,lookup!$F$2),lookup!$F$1),""),lookup!$F$2)</f>
        <v/>
      </c>
    </row>
    <row r="72" spans="1:23" ht="12.75" customHeight="1" x14ac:dyDescent="0.3">
      <c r="A72"/>
      <c r="B72"/>
      <c r="C72"/>
      <c r="D72"/>
      <c r="E72"/>
      <c r="F72"/>
      <c r="G72"/>
      <c r="H72"/>
      <c r="I72"/>
      <c r="J72"/>
      <c r="K72"/>
      <c r="L72"/>
      <c r="M72" t="str">
        <f>IFERROR(IF(SEARCH("false",U72),lookup!$K$4),"")</f>
        <v/>
      </c>
      <c r="N72" t="str">
        <f t="shared" si="4"/>
        <v/>
      </c>
      <c r="O72" t="str">
        <f t="shared" si="5"/>
        <v/>
      </c>
      <c r="P72" s="7" t="str">
        <f>IFERROR(IF(SEARCH("false",R72),IF(A72="IST",INDEX(ISTBL,MATCH(E72,IST,0)),lookup!$C$25),""),"")</f>
        <v/>
      </c>
      <c r="Q72" s="34"/>
      <c r="R72" s="3" t="str">
        <f>IF(LEN($F72)&gt;2,IF(COUNT(MATCH($D72,Special,0)),IF($A72="Non IST",$G72=lookup!$C$25,ISNUMBER(MATCH(H72,ISTBL,0))),lookup!$F$1),"")</f>
        <v/>
      </c>
      <c r="S72" t="str">
        <f t="shared" si="8"/>
        <v/>
      </c>
      <c r="T72" t="str">
        <f t="shared" si="9"/>
        <v/>
      </c>
      <c r="U72" t="str">
        <f>IF(LEN($H72)&gt;2,IF(COUNT(SEARCH({"areer Conference*","*dership Conference*","*LC*","*Sale*Conference*","*Red Jacket*","*RJR*","*op Director Trip*","*TDT*","Catch the dream*","*NSD*"},$C72)),$F72=lookup!$K$4,lookup!$F$1),"")</f>
        <v/>
      </c>
      <c r="V72" s="4" t="str">
        <f>IF(LEN(H72)&gt;2,IF(COUNT(SEARCH({"areer Conference*","*dership Conference*","*LC*","*S*m*Conference*","*Red Jacket*","*RJR*","*op Director Trip*","*TDT*","Catch the dream*","*NSD*"},$C72)),IF(COUNT(MATCH(H72,specialid,0)),lookup!$F$1,lookup!$F$2),lookup!$F$1),"")</f>
        <v/>
      </c>
      <c r="W72" s="4" t="str">
        <f>IFERROR(IF(LEN(F72)&gt;2,IF(A72="IST",IF(LEFT(H72,5)*1&gt;0,lookup!$F$1,lookup!$F$2),lookup!$F$1),""),lookup!$F$2)</f>
        <v/>
      </c>
    </row>
    <row r="73" spans="1:23" x14ac:dyDescent="0.3">
      <c r="A73"/>
      <c r="B73"/>
      <c r="C73"/>
      <c r="D73"/>
      <c r="E73"/>
      <c r="F73"/>
      <c r="G73"/>
      <c r="H73"/>
      <c r="I73"/>
      <c r="J73"/>
      <c r="K73"/>
      <c r="L73"/>
      <c r="M73" t="str">
        <f>IFERROR(IF(SEARCH("false",U73),lookup!$K$4),"")</f>
        <v/>
      </c>
      <c r="N73" t="str">
        <f t="shared" si="4"/>
        <v/>
      </c>
      <c r="O73" t="str">
        <f t="shared" si="5"/>
        <v/>
      </c>
      <c r="P73" s="7" t="str">
        <f>IFERROR(IF(SEARCH("false",R73),IF(A73="IST",INDEX(ISTBL,MATCH(E73,IST,0)),lookup!$C$25),""),"")</f>
        <v/>
      </c>
      <c r="Q73" s="34"/>
      <c r="R73" s="3" t="str">
        <f>IF(LEN($F73)&gt;2,IF(COUNT(MATCH($D73,Special,0)),IF($A73="Non IST",$G73=lookup!$C$25,ISNUMBER(MATCH(H73,ISTBL,0))),lookup!$F$1),"")</f>
        <v/>
      </c>
      <c r="S73" t="str">
        <f t="shared" si="8"/>
        <v/>
      </c>
      <c r="T73" t="str">
        <f t="shared" si="9"/>
        <v/>
      </c>
      <c r="U73" t="str">
        <f>IF(LEN($H73)&gt;2,IF(COUNT(SEARCH({"areer Conference*","*dership Conference*","*LC*","*Sale*Conference*","*Red Jacket*","*RJR*","*op Director Trip*","*TDT*","Catch the dream*","*NSD*"},$C73)),$F73=lookup!$K$4,lookup!$F$1),"")</f>
        <v/>
      </c>
      <c r="V73" s="4" t="str">
        <f>IF(LEN(H73)&gt;2,IF(COUNT(SEARCH({"areer Conference*","*dership Conference*","*LC*","*S*m*Conference*","*Red Jacket*","*RJR*","*op Director Trip*","*TDT*","Catch the dream*","*NSD*"},$C73)),IF(COUNT(MATCH(H73,specialid,0)),lookup!$F$1,lookup!$F$2),lookup!$F$1),"")</f>
        <v/>
      </c>
      <c r="W73" s="4" t="str">
        <f>IFERROR(IF(LEN(F73)&gt;2,IF(A73="IST",IF(LEFT(H73,5)*1&gt;0,lookup!$F$1,lookup!$F$2),lookup!$F$1),""),lookup!$F$2)</f>
        <v/>
      </c>
    </row>
    <row r="74" spans="1:23" x14ac:dyDescent="0.3">
      <c r="A74"/>
      <c r="B74"/>
      <c r="C74"/>
      <c r="D74"/>
      <c r="E74"/>
      <c r="F74"/>
      <c r="G74"/>
      <c r="H74"/>
      <c r="I74"/>
      <c r="J74"/>
      <c r="K74"/>
      <c r="L74"/>
      <c r="M74" t="str">
        <f>IFERROR(IF(SEARCH("false",U74),lookup!$K$4),"")</f>
        <v/>
      </c>
      <c r="N74" t="str">
        <f t="shared" si="4"/>
        <v/>
      </c>
      <c r="O74" t="str">
        <f t="shared" si="5"/>
        <v/>
      </c>
      <c r="P74" s="7" t="str">
        <f>IFERROR(IF(SEARCH("false",R74),IF(A74="IST",INDEX(ISTBL,MATCH(E74,IST,0)),lookup!$C$25),""),"")</f>
        <v/>
      </c>
      <c r="Q74" s="34"/>
      <c r="R74" s="3" t="str">
        <f>IF(LEN($F74)&gt;2,IF(COUNT(MATCH($D74,Special,0)),IF($A74="Non IST",$G74=lookup!$C$25,ISNUMBER(MATCH(H74,ISTBL,0))),lookup!$F$1),"")</f>
        <v/>
      </c>
      <c r="S74" t="str">
        <f t="shared" si="8"/>
        <v/>
      </c>
      <c r="T74" t="str">
        <f t="shared" si="9"/>
        <v/>
      </c>
      <c r="U74" t="str">
        <f>IF(LEN($H74)&gt;2,IF(COUNT(SEARCH({"areer Conference*","*dership Conference*","*LC*","*Sale*Conference*","*Red Jacket*","*RJR*","*op Director Trip*","*TDT*","Catch the dream*","*NSD*"},$C74)),$F74=lookup!$K$4,lookup!$F$1),"")</f>
        <v/>
      </c>
      <c r="V74" s="4" t="str">
        <f>IF(LEN(H74)&gt;2,IF(COUNT(SEARCH({"areer Conference*","*dership Conference*","*LC*","*S*m*Conference*","*Red Jacket*","*RJR*","*op Director Trip*","*TDT*","Catch the dream*","*NSD*"},$C74)),IF(COUNT(MATCH(H74,specialid,0)),lookup!$F$1,lookup!$F$2),lookup!$F$1),"")</f>
        <v/>
      </c>
      <c r="W74" s="4" t="str">
        <f>IFERROR(IF(LEN(F74)&gt;2,IF(A74="IST",IF(LEFT(H74,5)*1&gt;0,lookup!$F$1,lookup!$F$2),lookup!$F$1),""),lookup!$F$2)</f>
        <v/>
      </c>
    </row>
    <row r="75" spans="1:23" ht="12.75" customHeight="1" x14ac:dyDescent="0.3">
      <c r="A75"/>
      <c r="B75"/>
      <c r="C75"/>
      <c r="D75"/>
      <c r="E75"/>
      <c r="F75"/>
      <c r="G75"/>
      <c r="H75"/>
      <c r="I75"/>
      <c r="J75"/>
      <c r="K75"/>
      <c r="L75"/>
      <c r="M75" t="str">
        <f>IFERROR(IF(SEARCH("false",U75),lookup!$K$4),"")</f>
        <v/>
      </c>
      <c r="N75" t="str">
        <f t="shared" ref="N75:N138" si="10">IFERROR(IF(SEARCH("false",S75),INDEX(ClientName,MATCH(H75,Proid,0))),"")</f>
        <v/>
      </c>
      <c r="O75" t="str">
        <f t="shared" ref="O75:O138" si="11">IFERROR(IF(SEARCH("false",T75),INDEX(ClientID,MATCH(H75,Proid,0))),"")</f>
        <v/>
      </c>
      <c r="P75" s="7" t="str">
        <f>IFERROR(IF(SEARCH("false",R75),IF(A75="IST",INDEX(ISTBL,MATCH(E75,IST,0)),lookup!$C$25),""),"")</f>
        <v/>
      </c>
      <c r="Q75" s="34"/>
      <c r="R75" s="3" t="str">
        <f>IF(LEN($F75)&gt;2,IF(COUNT(MATCH($D75,Special,0)),IF($A75="Non IST",$G75=lookup!$C$25,ISNUMBER(MATCH(H75,ISTBL,0))),lookup!$F$1),"")</f>
        <v/>
      </c>
      <c r="S75" t="str">
        <f t="shared" si="8"/>
        <v/>
      </c>
      <c r="T75" t="str">
        <f t="shared" si="9"/>
        <v/>
      </c>
      <c r="U75" t="str">
        <f>IF(LEN($H75)&gt;2,IF(COUNT(SEARCH({"areer Conference*","*dership Conference*","*LC*","*Sale*Conference*","*Red Jacket*","*RJR*","*op Director Trip*","*TDT*","Catch the dream*","*NSD*"},$C75)),$F75=lookup!$K$4,lookup!$F$1),"")</f>
        <v/>
      </c>
      <c r="V75" s="4" t="str">
        <f>IF(LEN(H75)&gt;2,IF(COUNT(SEARCH({"areer Conference*","*dership Conference*","*LC*","*S*m*Conference*","*Red Jacket*","*RJR*","*op Director Trip*","*TDT*","Catch the dream*","*NSD*"},$C75)),IF(COUNT(MATCH(H75,specialid,0)),lookup!$F$1,lookup!$F$2),lookup!$F$1),"")</f>
        <v/>
      </c>
      <c r="W75" s="4" t="str">
        <f>IFERROR(IF(LEN(F75)&gt;2,IF(A75="IST",IF(LEFT(H75,5)*1&gt;0,lookup!$F$1,lookup!$F$2),lookup!$F$1),""),lookup!$F$2)</f>
        <v/>
      </c>
    </row>
    <row r="76" spans="1:23" x14ac:dyDescent="0.3">
      <c r="A76"/>
      <c r="B76"/>
      <c r="C76"/>
      <c r="D76"/>
      <c r="E76"/>
      <c r="F76"/>
      <c r="G76"/>
      <c r="H76"/>
      <c r="I76"/>
      <c r="J76"/>
      <c r="K76"/>
      <c r="L76"/>
      <c r="M76" t="str">
        <f>IFERROR(IF(SEARCH("false",U76),lookup!$K$4),"")</f>
        <v/>
      </c>
      <c r="N76" t="str">
        <f t="shared" si="10"/>
        <v/>
      </c>
      <c r="O76" t="str">
        <f t="shared" si="11"/>
        <v/>
      </c>
      <c r="P76" s="7" t="str">
        <f>IFERROR(IF(SEARCH("false",R76),IF(A76="IST",INDEX(ISTBL,MATCH(E76,IST,0)),lookup!$C$25),""),"")</f>
        <v/>
      </c>
      <c r="Q76" s="34"/>
      <c r="R76" s="3" t="str">
        <f>IF(LEN($F76)&gt;2,IF(COUNT(MATCH($D76,Special,0)),IF($A76="Non IST",$G76=lookup!$C$25,ISNUMBER(MATCH(H76,ISTBL,0))),lookup!$F$1),"")</f>
        <v/>
      </c>
      <c r="S76" t="str">
        <f t="shared" si="8"/>
        <v/>
      </c>
      <c r="T76" t="str">
        <f t="shared" si="9"/>
        <v/>
      </c>
      <c r="U76" t="str">
        <f>IF(LEN($H76)&gt;2,IF(COUNT(SEARCH({"areer Conference*","*dership Conference*","*LC*","*Sale*Conference*","*Red Jacket*","*RJR*","*op Director Trip*","*TDT*","Catch the dream*","*NSD*"},$C76)),$F76=lookup!$K$4,lookup!$F$1),"")</f>
        <v/>
      </c>
      <c r="V76" s="4" t="str">
        <f>IF(LEN(H76)&gt;2,IF(COUNT(SEARCH({"areer Conference*","*dership Conference*","*LC*","*S*m*Conference*","*Red Jacket*","*RJR*","*op Director Trip*","*TDT*","Catch the dream*","*NSD*"},$C76)),IF(COUNT(MATCH(H76,specialid,0)),lookup!$F$1,lookup!$F$2),lookup!$F$1),"")</f>
        <v/>
      </c>
      <c r="W76" s="4" t="str">
        <f>IFERROR(IF(LEN(F76)&gt;2,IF(A76="IST",IF(LEFT(H76,5)*1&gt;0,lookup!$F$1,lookup!$F$2),lookup!$F$1),""),lookup!$F$2)</f>
        <v/>
      </c>
    </row>
    <row r="77" spans="1:23" x14ac:dyDescent="0.3">
      <c r="A77"/>
      <c r="B77"/>
      <c r="C77"/>
      <c r="D77"/>
      <c r="E77"/>
      <c r="F77"/>
      <c r="G77"/>
      <c r="H77"/>
      <c r="I77"/>
      <c r="J77"/>
      <c r="K77"/>
      <c r="L77"/>
      <c r="M77" t="str">
        <f>IFERROR(IF(SEARCH("false",U77),lookup!$K$4),"")</f>
        <v/>
      </c>
      <c r="N77" t="str">
        <f t="shared" si="10"/>
        <v/>
      </c>
      <c r="O77" t="str">
        <f t="shared" si="11"/>
        <v/>
      </c>
      <c r="P77" s="7" t="str">
        <f>IFERROR(IF(SEARCH("false",R77),IF(A77="IST",INDEX(ISTBL,MATCH(E77,IST,0)),lookup!$C$25),""),"")</f>
        <v/>
      </c>
      <c r="Q77" s="34"/>
      <c r="R77" s="3" t="str">
        <f>IF(LEN($F77)&gt;2,IF(COUNT(MATCH($D77,Special,0)),IF($A77="Non IST",$G77=lookup!$C$25,ISNUMBER(MATCH(H77,ISTBL,0))),lookup!$F$1),"")</f>
        <v/>
      </c>
      <c r="S77" t="str">
        <f t="shared" si="8"/>
        <v/>
      </c>
      <c r="T77" t="str">
        <f t="shared" si="9"/>
        <v/>
      </c>
      <c r="U77" t="str">
        <f>IF(LEN($H77)&gt;2,IF(COUNT(SEARCH({"areer Conference*","*dership Conference*","*LC*","*Sale*Conference*","*Red Jacket*","*RJR*","*op Director Trip*","*TDT*","Catch the dream*","*NSD*"},$C77)),$F77=lookup!$K$4,lookup!$F$1),"")</f>
        <v/>
      </c>
      <c r="V77" s="4" t="str">
        <f>IF(LEN(H77)&gt;2,IF(COUNT(SEARCH({"areer Conference*","*dership Conference*","*LC*","*S*m*Conference*","*Red Jacket*","*RJR*","*op Director Trip*","*TDT*","Catch the dream*","*NSD*"},$C77)),IF(COUNT(MATCH(H77,specialid,0)),lookup!$F$1,lookup!$F$2),lookup!$F$1),"")</f>
        <v/>
      </c>
      <c r="W77" s="4" t="str">
        <f>IFERROR(IF(LEN(F77)&gt;2,IF(A77="IST",IF(LEFT(H77,5)*1&gt;0,lookup!$F$1,lookup!$F$2),lookup!$F$1),""),lookup!$F$2)</f>
        <v/>
      </c>
    </row>
    <row r="78" spans="1:23" x14ac:dyDescent="0.3">
      <c r="A78"/>
      <c r="B78"/>
      <c r="C78"/>
      <c r="D78"/>
      <c r="E78"/>
      <c r="F78"/>
      <c r="G78"/>
      <c r="H78"/>
      <c r="I78"/>
      <c r="J78"/>
      <c r="K78"/>
      <c r="L78"/>
      <c r="M78" t="str">
        <f>IFERROR(IF(SEARCH("false",U78),lookup!$K$4),"")</f>
        <v/>
      </c>
      <c r="N78" t="str">
        <f t="shared" si="10"/>
        <v/>
      </c>
      <c r="O78" t="str">
        <f t="shared" si="11"/>
        <v/>
      </c>
      <c r="P78" s="7" t="str">
        <f>IFERROR(IF(SEARCH("false",R78),IF(A78="IST",INDEX(ISTBL,MATCH(E78,IST,0)),lookup!$C$25),""),"")</f>
        <v/>
      </c>
      <c r="Q78" s="34"/>
      <c r="R78" s="3" t="str">
        <f>IF(LEN($F78)&gt;2,IF(COUNT(MATCH($D78,Special,0)),IF($A78="Non IST",$G78=lookup!$C$25,ISNUMBER(MATCH(H78,ISTBL,0))),lookup!$F$1),"")</f>
        <v/>
      </c>
      <c r="S78" t="str">
        <f t="shared" si="8"/>
        <v/>
      </c>
      <c r="T78" t="str">
        <f t="shared" si="9"/>
        <v/>
      </c>
      <c r="U78" t="str">
        <f>IF(LEN($H78)&gt;2,IF(COUNT(SEARCH({"areer Conference*","*dership Conference*","*LC*","*Sale*Conference*","*Red Jacket*","*RJR*","*op Director Trip*","*TDT*","Catch the dream*","*NSD*"},$C78)),$F78=lookup!$K$4,lookup!$F$1),"")</f>
        <v/>
      </c>
      <c r="V78" s="4" t="str">
        <f>IF(LEN(H78)&gt;2,IF(COUNT(SEARCH({"areer Conference*","*dership Conference*","*LC*","*S*m*Conference*","*Red Jacket*","*RJR*","*op Director Trip*","*TDT*","Catch the dream*","*NSD*"},$C78)),IF(COUNT(MATCH(H78,specialid,0)),lookup!$F$1,lookup!$F$2),lookup!$F$1),"")</f>
        <v/>
      </c>
      <c r="W78" s="4" t="str">
        <f>IFERROR(IF(LEN(F78)&gt;2,IF(A78="IST",IF(LEFT(H78,5)*1&gt;0,lookup!$F$1,lookup!$F$2),lookup!$F$1),""),lookup!$F$2)</f>
        <v/>
      </c>
    </row>
    <row r="79" spans="1:23" ht="12.75" customHeight="1" x14ac:dyDescent="0.3">
      <c r="A79"/>
      <c r="B79"/>
      <c r="C79"/>
      <c r="D79"/>
      <c r="E79"/>
      <c r="F79"/>
      <c r="G79"/>
      <c r="H79"/>
      <c r="I79"/>
      <c r="J79"/>
      <c r="K79"/>
      <c r="L79"/>
      <c r="M79" t="str">
        <f>IFERROR(IF(SEARCH("false",U79),lookup!$K$4),"")</f>
        <v/>
      </c>
      <c r="N79" t="str">
        <f t="shared" si="10"/>
        <v/>
      </c>
      <c r="O79" t="str">
        <f t="shared" si="11"/>
        <v/>
      </c>
      <c r="P79" s="7" t="str">
        <f>IFERROR(IF(SEARCH("false",R79),IF(A79="IST",INDEX(ISTBL,MATCH(E79,IST,0)),lookup!$C$25),""),"")</f>
        <v/>
      </c>
      <c r="Q79" s="34"/>
      <c r="R79" s="3" t="str">
        <f>IF(LEN($F79)&gt;2,IF(COUNT(MATCH($D79,Special,0)),IF($A79="Non IST",$G79=lookup!$C$25,ISNUMBER(MATCH(H79,ISTBL,0))),lookup!$F$1),"")</f>
        <v/>
      </c>
      <c r="S79" t="str">
        <f t="shared" si="8"/>
        <v/>
      </c>
      <c r="T79" t="str">
        <f t="shared" si="9"/>
        <v/>
      </c>
      <c r="U79" t="str">
        <f>IF(LEN($H79)&gt;2,IF(COUNT(SEARCH({"areer Conference*","*dership Conference*","*LC*","*Sale*Conference*","*Red Jacket*","*RJR*","*op Director Trip*","*TDT*","Catch the dream*","*NSD*"},$C79)),$F79=lookup!$K$4,lookup!$F$1),"")</f>
        <v/>
      </c>
      <c r="V79" s="4" t="str">
        <f>IF(LEN(H79)&gt;2,IF(COUNT(SEARCH({"areer Conference*","*dership Conference*","*LC*","*S*m*Conference*","*Red Jacket*","*RJR*","*op Director Trip*","*TDT*","Catch the dream*","*NSD*"},$C79)),IF(COUNT(MATCH(H79,specialid,0)),lookup!$F$1,lookup!$F$2),lookup!$F$1),"")</f>
        <v/>
      </c>
      <c r="W79" s="4" t="str">
        <f>IFERROR(IF(LEN(F79)&gt;2,IF(A79="IST",IF(LEFT(H79,5)*1&gt;0,lookup!$F$1,lookup!$F$2),lookup!$F$1),""),lookup!$F$2)</f>
        <v/>
      </c>
    </row>
    <row r="80" spans="1:23" x14ac:dyDescent="0.3">
      <c r="A80"/>
      <c r="B80"/>
      <c r="C80"/>
      <c r="D80"/>
      <c r="E80"/>
      <c r="F80"/>
      <c r="G80"/>
      <c r="H80"/>
      <c r="I80"/>
      <c r="J80"/>
      <c r="K80"/>
      <c r="L80"/>
      <c r="M80" t="str">
        <f>IFERROR(IF(SEARCH("false",U80),lookup!$K$4),"")</f>
        <v/>
      </c>
      <c r="N80" t="str">
        <f t="shared" si="10"/>
        <v/>
      </c>
      <c r="O80" t="str">
        <f t="shared" si="11"/>
        <v/>
      </c>
      <c r="P80" s="7" t="str">
        <f>IFERROR(IF(SEARCH("false",R80),IF(A80="IST",INDEX(ISTBL,MATCH(E80,IST,0)),lookup!$C$25),""),"")</f>
        <v/>
      </c>
      <c r="Q80" s="34"/>
      <c r="R80" s="3" t="str">
        <f>IF(LEN($F80)&gt;2,IF(COUNT(MATCH($D80,Special,0)),IF($A80="Non IST",$G80=lookup!$C$25,ISNUMBER(MATCH(H80,ISTBL,0))),lookup!$F$1),"")</f>
        <v/>
      </c>
      <c r="S80" t="str">
        <f t="shared" si="8"/>
        <v/>
      </c>
      <c r="T80" t="str">
        <f t="shared" si="9"/>
        <v/>
      </c>
      <c r="U80" t="str">
        <f>IF(LEN($H80)&gt;2,IF(COUNT(SEARCH({"areer Conference*","*dership Conference*","*LC*","*Sale*Conference*","*Red Jacket*","*RJR*","*op Director Trip*","*TDT*","Catch the dream*","*NSD*"},$C80)),$F80=lookup!$K$4,lookup!$F$1),"")</f>
        <v/>
      </c>
      <c r="V80" s="4" t="str">
        <f>IF(LEN(H80)&gt;2,IF(COUNT(SEARCH({"areer Conference*","*dership Conference*","*LC*","*S*m*Conference*","*Red Jacket*","*RJR*","*op Director Trip*","*TDT*","Catch the dream*","*NSD*"},$C80)),IF(COUNT(MATCH(H80,specialid,0)),lookup!$F$1,lookup!$F$2),lookup!$F$1),"")</f>
        <v/>
      </c>
      <c r="W80" s="4" t="str">
        <f>IFERROR(IF(LEN(F80)&gt;2,IF(A80="IST",IF(LEFT(H80,5)*1&gt;0,lookup!$F$1,lookup!$F$2),lookup!$F$1),""),lookup!$F$2)</f>
        <v/>
      </c>
    </row>
    <row r="81" spans="1:23" x14ac:dyDescent="0.3">
      <c r="A81"/>
      <c r="B81"/>
      <c r="C81"/>
      <c r="D81"/>
      <c r="E81"/>
      <c r="F81"/>
      <c r="G81"/>
      <c r="H81"/>
      <c r="I81"/>
      <c r="J81"/>
      <c r="K81"/>
      <c r="L81"/>
      <c r="M81" t="str">
        <f>IFERROR(IF(SEARCH("false",U81),lookup!$K$4),"")</f>
        <v/>
      </c>
      <c r="N81" t="str">
        <f t="shared" si="10"/>
        <v/>
      </c>
      <c r="O81" t="str">
        <f t="shared" si="11"/>
        <v/>
      </c>
      <c r="P81" s="7" t="str">
        <f>IFERROR(IF(SEARCH("false",R81),IF(A81="IST",INDEX(ISTBL,MATCH(E81,IST,0)),lookup!$C$25),""),"")</f>
        <v/>
      </c>
      <c r="Q81" s="34"/>
      <c r="R81" s="3" t="str">
        <f>IF(LEN($F81)&gt;2,IF(COUNT(MATCH($D81,Special,0)),IF($A81="Non IST",$G81=lookup!$C$25,ISNUMBER(MATCH(H81,ISTBL,0))),lookup!$F$1),"")</f>
        <v/>
      </c>
      <c r="S81" t="str">
        <f t="shared" si="8"/>
        <v/>
      </c>
      <c r="T81" t="str">
        <f t="shared" si="9"/>
        <v/>
      </c>
      <c r="U81" t="str">
        <f>IF(LEN($H81)&gt;2,IF(COUNT(SEARCH({"areer Conference*","*dership Conference*","*LC*","*Sale*Conference*","*Red Jacket*","*RJR*","*op Director Trip*","*TDT*","Catch the dream*","*NSD*"},$C81)),$F81=lookup!$K$4,lookup!$F$1),"")</f>
        <v/>
      </c>
      <c r="V81" s="4" t="str">
        <f>IF(LEN(H81)&gt;2,IF(COUNT(SEARCH({"areer Conference*","*dership Conference*","*LC*","*S*m*Conference*","*Red Jacket*","*RJR*","*op Director Trip*","*TDT*","Catch the dream*","*NSD*"},$C81)),IF(COUNT(MATCH(H81,specialid,0)),lookup!$F$1,lookup!$F$2),lookup!$F$1),"")</f>
        <v/>
      </c>
      <c r="W81" s="4" t="str">
        <f>IFERROR(IF(LEN(F81)&gt;2,IF(A81="IST",IF(LEFT(H81,5)*1&gt;0,lookup!$F$1,lookup!$F$2),lookup!$F$1),""),lookup!$F$2)</f>
        <v/>
      </c>
    </row>
    <row r="82" spans="1:23" x14ac:dyDescent="0.3">
      <c r="A82"/>
      <c r="B82"/>
      <c r="C82"/>
      <c r="D82"/>
      <c r="E82"/>
      <c r="F82"/>
      <c r="G82"/>
      <c r="H82"/>
      <c r="I82"/>
      <c r="J82"/>
      <c r="K82"/>
      <c r="L82"/>
      <c r="M82" t="str">
        <f>IFERROR(IF(SEARCH("false",U82),lookup!$K$4),"")</f>
        <v/>
      </c>
      <c r="N82" t="str">
        <f t="shared" si="10"/>
        <v/>
      </c>
      <c r="O82" t="str">
        <f t="shared" si="11"/>
        <v/>
      </c>
      <c r="P82" s="7" t="str">
        <f>IFERROR(IF(SEARCH("false",R82),IF(A82="IST",INDEX(ISTBL,MATCH(E82,IST,0)),lookup!$C$25),""),"")</f>
        <v/>
      </c>
      <c r="Q82" s="34"/>
      <c r="R82" s="3" t="str">
        <f>IF(LEN($F82)&gt;2,IF(COUNT(MATCH($D82,Special,0)),IF($A82="Non IST",$G82=lookup!$C$25,ISNUMBER(MATCH(H82,ISTBL,0))),lookup!$F$1),"")</f>
        <v/>
      </c>
      <c r="S82" t="str">
        <f t="shared" si="8"/>
        <v/>
      </c>
      <c r="T82" t="str">
        <f t="shared" si="9"/>
        <v/>
      </c>
      <c r="U82" t="str">
        <f>IF(LEN($H82)&gt;2,IF(COUNT(SEARCH({"areer Conference*","*dership Conference*","*LC*","*Sale*Conference*","*Red Jacket*","*RJR*","*op Director Trip*","*TDT*","Catch the dream*","*NSD*"},$C82)),$F82=lookup!$K$4,lookup!$F$1),"")</f>
        <v/>
      </c>
      <c r="V82" s="4" t="str">
        <f>IF(LEN(H82)&gt;2,IF(COUNT(SEARCH({"areer Conference*","*dership Conference*","*LC*","*S*m*Conference*","*Red Jacket*","*RJR*","*op Director Trip*","*TDT*","Catch the dream*","*NSD*"},$C82)),IF(COUNT(MATCH(H82,specialid,0)),lookup!$F$1,lookup!$F$2),lookup!$F$1),"")</f>
        <v/>
      </c>
      <c r="W82" s="4" t="str">
        <f>IFERROR(IF(LEN(F82)&gt;2,IF(A82="IST",IF(LEFT(H82,5)*1&gt;0,lookup!$F$1,lookup!$F$2),lookup!$F$1),""),lookup!$F$2)</f>
        <v/>
      </c>
    </row>
    <row r="83" spans="1:23" x14ac:dyDescent="0.3">
      <c r="A83"/>
      <c r="B83"/>
      <c r="C83"/>
      <c r="D83"/>
      <c r="E83"/>
      <c r="F83"/>
      <c r="G83"/>
      <c r="H83"/>
      <c r="I83"/>
      <c r="J83"/>
      <c r="K83"/>
      <c r="L83"/>
      <c r="M83" t="str">
        <f>IFERROR(IF(SEARCH("false",U83),lookup!$K$4),"")</f>
        <v/>
      </c>
      <c r="N83" t="str">
        <f t="shared" si="10"/>
        <v/>
      </c>
      <c r="O83" t="str">
        <f t="shared" si="11"/>
        <v/>
      </c>
      <c r="P83" s="7" t="str">
        <f>IFERROR(IF(SEARCH("false",R83),IF(A83="IST",INDEX(ISTBL,MATCH(E83,IST,0)),lookup!$C$25),""),"")</f>
        <v/>
      </c>
      <c r="Q83" s="34"/>
      <c r="R83" s="3" t="str">
        <f>IF(LEN($F83)&gt;2,IF(COUNT(MATCH($D83,Special,0)),IF($A83="Non IST",$G83=lookup!$C$25,ISNUMBER(MATCH(H83,ISTBL,0))),lookup!$F$1),"")</f>
        <v/>
      </c>
      <c r="S83" t="str">
        <f t="shared" si="8"/>
        <v/>
      </c>
      <c r="T83" t="str">
        <f t="shared" si="9"/>
        <v/>
      </c>
      <c r="U83" t="str">
        <f>IF(LEN($H83)&gt;2,IF(COUNT(SEARCH({"areer Conference*","*dership Conference*","*LC*","*Sale*Conference*","*Red Jacket*","*RJR*","*op Director Trip*","*TDT*","Catch the dream*","*NSD*"},$C83)),$F83=lookup!$K$4,lookup!$F$1),"")</f>
        <v/>
      </c>
      <c r="V83" s="4" t="str">
        <f>IF(LEN(H83)&gt;2,IF(COUNT(SEARCH({"areer Conference*","*dership Conference*","*LC*","*S*m*Conference*","*Red Jacket*","*RJR*","*op Director Trip*","*TDT*","Catch the dream*","*NSD*"},$C83)),IF(COUNT(MATCH(H83,specialid,0)),lookup!$F$1,lookup!$F$2),lookup!$F$1),"")</f>
        <v/>
      </c>
      <c r="W83" s="4" t="str">
        <f>IFERROR(IF(LEN(F83)&gt;2,IF(A83="IST",IF(LEFT(H83,5)*1&gt;0,lookup!$F$1,lookup!$F$2),lookup!$F$1),""),lookup!$F$2)</f>
        <v/>
      </c>
    </row>
    <row r="84" spans="1:23" x14ac:dyDescent="0.3">
      <c r="A84"/>
      <c r="B84"/>
      <c r="C84"/>
      <c r="D84"/>
      <c r="E84"/>
      <c r="F84"/>
      <c r="G84"/>
      <c r="H84"/>
      <c r="I84"/>
      <c r="J84"/>
      <c r="K84"/>
      <c r="L84"/>
      <c r="M84" t="str">
        <f>IFERROR(IF(SEARCH("false",U84),lookup!$K$4),"")</f>
        <v/>
      </c>
      <c r="N84" t="str">
        <f t="shared" si="10"/>
        <v/>
      </c>
      <c r="O84" t="str">
        <f t="shared" si="11"/>
        <v/>
      </c>
      <c r="P84" s="7" t="str">
        <f>IFERROR(IF(SEARCH("false",R84),IF(A84="IST",INDEX(ISTBL,MATCH(E84,IST,0)),lookup!$C$25),""),"")</f>
        <v/>
      </c>
      <c r="Q84" s="34"/>
      <c r="R84" s="3" t="str">
        <f>IF(LEN($F84)&gt;2,IF(COUNT(MATCH($D84,Special,0)),IF($A84="Non IST",$G84=lookup!$C$25,ISNUMBER(MATCH(H84,ISTBL,0))),lookup!$F$1),"")</f>
        <v/>
      </c>
      <c r="S84" t="str">
        <f t="shared" si="8"/>
        <v/>
      </c>
      <c r="T84" t="str">
        <f t="shared" si="9"/>
        <v/>
      </c>
      <c r="U84" t="str">
        <f>IF(LEN($H84)&gt;2,IF(COUNT(SEARCH({"areer Conference*","*dership Conference*","*LC*","*Sale*Conference*","*Red Jacket*","*RJR*","*op Director Trip*","*TDT*","Catch the dream*","*NSD*"},$C84)),$F84=lookup!$K$4,lookup!$F$1),"")</f>
        <v/>
      </c>
      <c r="V84" s="4" t="str">
        <f>IF(LEN(H84)&gt;2,IF(COUNT(SEARCH({"areer Conference*","*dership Conference*","*LC*","*S*m*Conference*","*Red Jacket*","*RJR*","*op Director Trip*","*TDT*","Catch the dream*","*NSD*"},$C84)),IF(COUNT(MATCH(H84,specialid,0)),lookup!$F$1,lookup!$F$2),lookup!$F$1),"")</f>
        <v/>
      </c>
      <c r="W84" s="4" t="str">
        <f>IFERROR(IF(LEN(F84)&gt;2,IF(A84="IST",IF(LEFT(H84,5)*1&gt;0,lookup!$F$1,lookup!$F$2),lookup!$F$1),""),lookup!$F$2)</f>
        <v/>
      </c>
    </row>
    <row r="85" spans="1:23" x14ac:dyDescent="0.3">
      <c r="A85"/>
      <c r="B85"/>
      <c r="C85"/>
      <c r="D85"/>
      <c r="E85"/>
      <c r="F85"/>
      <c r="G85"/>
      <c r="H85"/>
      <c r="I85"/>
      <c r="J85"/>
      <c r="K85"/>
      <c r="L85"/>
      <c r="M85" t="str">
        <f>IFERROR(IF(SEARCH("false",U85),lookup!$K$4),"")</f>
        <v/>
      </c>
      <c r="N85" t="str">
        <f t="shared" si="10"/>
        <v/>
      </c>
      <c r="O85" t="str">
        <f t="shared" si="11"/>
        <v/>
      </c>
      <c r="P85" s="7" t="str">
        <f>IFERROR(IF(SEARCH("false",R85),IF(A85="IST",INDEX(ISTBL,MATCH(E85,IST,0)),lookup!$C$25),""),"")</f>
        <v/>
      </c>
      <c r="Q85" s="34"/>
      <c r="R85" s="3" t="str">
        <f>IF(LEN($F85)&gt;2,IF(COUNT(MATCH($D85,Special,0)),IF($A85="Non IST",$G85=lookup!$C$25,ISNUMBER(MATCH(H85,ISTBL,0))),lookup!$F$1),"")</f>
        <v/>
      </c>
      <c r="S85" t="str">
        <f t="shared" si="8"/>
        <v/>
      </c>
      <c r="T85" t="str">
        <f t="shared" si="9"/>
        <v/>
      </c>
      <c r="U85" t="str">
        <f>IF(LEN($H85)&gt;2,IF(COUNT(SEARCH({"areer Conference*","*dership Conference*","*LC*","*Sale*Conference*","*Red Jacket*","*RJR*","*op Director Trip*","*TDT*","Catch the dream*","*NSD*"},$C85)),$F85=lookup!$K$4,lookup!$F$1),"")</f>
        <v/>
      </c>
      <c r="V85" s="4" t="str">
        <f>IF(LEN(H85)&gt;2,IF(COUNT(SEARCH({"areer Conference*","*dership Conference*","*LC*","*S*m*Conference*","*Red Jacket*","*RJR*","*op Director Trip*","*TDT*","Catch the dream*","*NSD*"},$C85)),IF(COUNT(MATCH(H85,specialid,0)),lookup!$F$1,lookup!$F$2),lookup!$F$1),"")</f>
        <v/>
      </c>
      <c r="W85" s="4" t="str">
        <f>IFERROR(IF(LEN(F85)&gt;2,IF(A85="IST",IF(LEFT(H85,5)*1&gt;0,lookup!$F$1,lookup!$F$2),lookup!$F$1),""),lookup!$F$2)</f>
        <v/>
      </c>
    </row>
    <row r="86" spans="1:23" x14ac:dyDescent="0.3">
      <c r="A86"/>
      <c r="B86"/>
      <c r="C86"/>
      <c r="D86"/>
      <c r="E86"/>
      <c r="F86"/>
      <c r="G86"/>
      <c r="H86"/>
      <c r="I86"/>
      <c r="J86"/>
      <c r="K86"/>
      <c r="L86"/>
      <c r="M86" t="str">
        <f>IFERROR(IF(SEARCH("false",U86),lookup!$K$4),"")</f>
        <v/>
      </c>
      <c r="N86" t="str">
        <f t="shared" si="10"/>
        <v/>
      </c>
      <c r="O86" t="str">
        <f t="shared" si="11"/>
        <v/>
      </c>
      <c r="P86" s="7" t="str">
        <f>IFERROR(IF(SEARCH("false",R86),IF(A86="IST",INDEX(ISTBL,MATCH(E86,IST,0)),lookup!$C$25),""),"")</f>
        <v/>
      </c>
      <c r="Q86" s="34"/>
      <c r="R86" s="3" t="str">
        <f>IF(LEN($F86)&gt;2,IF(COUNT(MATCH($D86,Special,0)),IF($A86="Non IST",$G86=lookup!$C$25,ISNUMBER(MATCH(H86,ISTBL,0))),lookup!$F$1),"")</f>
        <v/>
      </c>
      <c r="S86" t="str">
        <f t="shared" si="8"/>
        <v/>
      </c>
      <c r="T86" t="str">
        <f t="shared" si="9"/>
        <v/>
      </c>
      <c r="U86" t="str">
        <f>IF(LEN($H86)&gt;2,IF(COUNT(SEARCH({"areer Conference*","*dership Conference*","*LC*","*Sale*Conference*","*Red Jacket*","*RJR*","*op Director Trip*","*TDT*","Catch the dream*","*NSD*"},$C86)),$F86=lookup!$K$4,lookup!$F$1),"")</f>
        <v/>
      </c>
      <c r="V86" s="4" t="str">
        <f>IF(LEN(H86)&gt;2,IF(COUNT(SEARCH({"areer Conference*","*dership Conference*","*LC*","*S*m*Conference*","*Red Jacket*","*RJR*","*op Director Trip*","*TDT*","Catch the dream*","*NSD*"},$C86)),IF(COUNT(MATCH(H86,specialid,0)),lookup!$F$1,lookup!$F$2),lookup!$F$1),"")</f>
        <v/>
      </c>
      <c r="W86" s="4" t="str">
        <f>IFERROR(IF(LEN(F86)&gt;2,IF(A86="IST",IF(LEFT(H86,5)*1&gt;0,lookup!$F$1,lookup!$F$2),lookup!$F$1),""),lookup!$F$2)</f>
        <v/>
      </c>
    </row>
    <row r="87" spans="1:23" x14ac:dyDescent="0.3">
      <c r="A87"/>
      <c r="B87"/>
      <c r="C87"/>
      <c r="D87"/>
      <c r="E87"/>
      <c r="F87"/>
      <c r="G87"/>
      <c r="H87"/>
      <c r="I87"/>
      <c r="J87"/>
      <c r="K87"/>
      <c r="L87"/>
      <c r="M87" t="str">
        <f>IFERROR(IF(SEARCH("false",U87),lookup!$K$4),"")</f>
        <v/>
      </c>
      <c r="N87" t="str">
        <f t="shared" si="10"/>
        <v/>
      </c>
      <c r="O87" t="str">
        <f t="shared" si="11"/>
        <v/>
      </c>
      <c r="P87" s="7" t="str">
        <f>IFERROR(IF(SEARCH("false",R87),IF(A87="IST",INDEX(ISTBL,MATCH(E87,IST,0)),lookup!$C$25),""),"")</f>
        <v/>
      </c>
      <c r="Q87" s="34"/>
      <c r="R87" s="3" t="str">
        <f>IF(LEN($F87)&gt;2,IF(COUNT(MATCH($D87,Special,0)),IF($A87="Non IST",$G87=lookup!$C$25,ISNUMBER(MATCH(H87,ISTBL,0))),lookup!$F$1),"")</f>
        <v/>
      </c>
      <c r="S87" t="str">
        <f t="shared" si="8"/>
        <v/>
      </c>
      <c r="T87" t="str">
        <f t="shared" si="9"/>
        <v/>
      </c>
      <c r="U87" t="str">
        <f>IF(LEN($H87)&gt;2,IF(COUNT(SEARCH({"areer Conference*","*dership Conference*","*LC*","*Sale*Conference*","*Red Jacket*","*RJR*","*op Director Trip*","*TDT*","Catch the dream*","*NSD*"},$C87)),$F87=lookup!$K$4,lookup!$F$1),"")</f>
        <v/>
      </c>
      <c r="V87" s="4" t="str">
        <f>IF(LEN(H87)&gt;2,IF(COUNT(SEARCH({"areer Conference*","*dership Conference*","*LC*","*S*m*Conference*","*Red Jacket*","*RJR*","*op Director Trip*","*TDT*","Catch the dream*","*NSD*"},$C87)),IF(COUNT(MATCH(H87,specialid,0)),lookup!$F$1,lookup!$F$2),lookup!$F$1),"")</f>
        <v/>
      </c>
      <c r="W87" s="4" t="str">
        <f>IFERROR(IF(LEN(F87)&gt;2,IF(A87="IST",IF(LEFT(H87,5)*1&gt;0,lookup!$F$1,lookup!$F$2),lookup!$F$1),""),lookup!$F$2)</f>
        <v/>
      </c>
    </row>
    <row r="88" spans="1:23" x14ac:dyDescent="0.3">
      <c r="A88"/>
      <c r="B88"/>
      <c r="C88"/>
      <c r="D88"/>
      <c r="E88"/>
      <c r="F88"/>
      <c r="G88"/>
      <c r="H88"/>
      <c r="I88"/>
      <c r="J88"/>
      <c r="K88"/>
      <c r="L88"/>
      <c r="M88" t="str">
        <f>IFERROR(IF(SEARCH("false",U88),lookup!$K$4),"")</f>
        <v/>
      </c>
      <c r="N88" t="str">
        <f t="shared" si="10"/>
        <v/>
      </c>
      <c r="O88" t="str">
        <f t="shared" si="11"/>
        <v/>
      </c>
      <c r="P88" s="7" t="str">
        <f>IFERROR(IF(SEARCH("false",R88),IF(A88="IST",INDEX(ISTBL,MATCH(E88,IST,0)),lookup!$C$25),""),"")</f>
        <v/>
      </c>
      <c r="Q88" s="34"/>
      <c r="R88" s="3" t="str">
        <f>IF(LEN($F88)&gt;2,IF(COUNT(MATCH($D88,Special,0)),IF($A88="Non IST",$G88=lookup!$C$25,ISNUMBER(MATCH(H88,ISTBL,0))),lookup!$F$1),"")</f>
        <v/>
      </c>
      <c r="S88" t="str">
        <f t="shared" si="8"/>
        <v/>
      </c>
      <c r="T88" t="str">
        <f t="shared" si="9"/>
        <v/>
      </c>
      <c r="U88" t="str">
        <f>IF(LEN($H88)&gt;2,IF(COUNT(SEARCH({"areer Conference*","*dership Conference*","*LC*","*Sale*Conference*","*Red Jacket*","*RJR*","*op Director Trip*","*TDT*","Catch the dream*","*NSD*"},$C88)),$F88=lookup!$K$4,lookup!$F$1),"")</f>
        <v/>
      </c>
      <c r="V88" s="4" t="str">
        <f>IF(LEN(H88)&gt;2,IF(COUNT(SEARCH({"areer Conference*","*dership Conference*","*LC*","*S*m*Conference*","*Red Jacket*","*RJR*","*op Director Trip*","*TDT*","Catch the dream*","*NSD*"},$C88)),IF(COUNT(MATCH(H88,specialid,0)),lookup!$F$1,lookup!$F$2),lookup!$F$1),"")</f>
        <v/>
      </c>
      <c r="W88" s="4" t="str">
        <f>IFERROR(IF(LEN(F88)&gt;2,IF(A88="IST",IF(LEFT(H88,5)*1&gt;0,lookup!$F$1,lookup!$F$2),lookup!$F$1),""),lookup!$F$2)</f>
        <v/>
      </c>
    </row>
    <row r="89" spans="1:23" x14ac:dyDescent="0.3">
      <c r="A89"/>
      <c r="B89"/>
      <c r="C89"/>
      <c r="D89"/>
      <c r="E89"/>
      <c r="F89"/>
      <c r="G89"/>
      <c r="H89"/>
      <c r="I89"/>
      <c r="J89"/>
      <c r="K89"/>
      <c r="L89"/>
      <c r="M89" t="str">
        <f>IFERROR(IF(SEARCH("false",U89),lookup!$K$4),"")</f>
        <v/>
      </c>
      <c r="N89" t="str">
        <f t="shared" si="10"/>
        <v/>
      </c>
      <c r="O89" t="str">
        <f t="shared" si="11"/>
        <v/>
      </c>
      <c r="P89" s="7" t="str">
        <f>IFERROR(IF(SEARCH("false",R89),IF(A89="IST",INDEX(ISTBL,MATCH(E89,IST,0)),lookup!$C$25),""),"")</f>
        <v/>
      </c>
      <c r="Q89" s="34"/>
      <c r="R89" s="3" t="str">
        <f>IF(LEN($F89)&gt;2,IF(COUNT(MATCH($D89,Special,0)),IF($A89="Non IST",$G89=lookup!$C$25,ISNUMBER(MATCH(H89,ISTBL,0))),lookup!$F$1),"")</f>
        <v/>
      </c>
      <c r="S89" t="str">
        <f t="shared" si="8"/>
        <v/>
      </c>
      <c r="T89" t="str">
        <f t="shared" si="9"/>
        <v/>
      </c>
      <c r="U89" t="str">
        <f>IF(LEN($H89)&gt;2,IF(COUNT(SEARCH({"areer Conference*","*dership Conference*","*LC*","*Sale*Conference*","*Red Jacket*","*RJR*","*op Director Trip*","*TDT*","Catch the dream*","*NSD*"},$C89)),$F89=lookup!$K$4,lookup!$F$1),"")</f>
        <v/>
      </c>
      <c r="V89" s="4" t="str">
        <f>IF(LEN(H89)&gt;2,IF(COUNT(SEARCH({"areer Conference*","*dership Conference*","*LC*","*S*m*Conference*","*Red Jacket*","*RJR*","*op Director Trip*","*TDT*","Catch the dream*","*NSD*"},$C89)),IF(COUNT(MATCH(H89,specialid,0)),lookup!$F$1,lookup!$F$2),lookup!$F$1),"")</f>
        <v/>
      </c>
      <c r="W89" s="4" t="str">
        <f>IFERROR(IF(LEN(F89)&gt;2,IF(A89="IST",IF(LEFT(H89,5)*1&gt;0,lookup!$F$1,lookup!$F$2),lookup!$F$1),""),lookup!$F$2)</f>
        <v/>
      </c>
    </row>
    <row r="90" spans="1:23" x14ac:dyDescent="0.3">
      <c r="A90"/>
      <c r="B90"/>
      <c r="C90"/>
      <c r="D90"/>
      <c r="E90"/>
      <c r="F90"/>
      <c r="G90"/>
      <c r="H90"/>
      <c r="I90"/>
      <c r="J90"/>
      <c r="K90"/>
      <c r="L90"/>
      <c r="M90" t="str">
        <f>IFERROR(IF(SEARCH("false",U90),lookup!$K$4),"")</f>
        <v/>
      </c>
      <c r="N90" t="str">
        <f t="shared" si="10"/>
        <v/>
      </c>
      <c r="O90" t="str">
        <f t="shared" si="11"/>
        <v/>
      </c>
      <c r="P90" s="7" t="str">
        <f>IFERROR(IF(SEARCH("false",R90),IF(A90="IST",INDEX(ISTBL,MATCH(E90,IST,0)),lookup!$C$25),""),"")</f>
        <v/>
      </c>
      <c r="Q90" s="34"/>
      <c r="R90" s="3" t="str">
        <f>IF(LEN($F90)&gt;2,IF(COUNT(MATCH($D90,Special,0)),IF($A90="Non IST",$G90=lookup!$C$25,ISNUMBER(MATCH(H90,ISTBL,0))),lookup!$F$1),"")</f>
        <v/>
      </c>
      <c r="S90" t="str">
        <f t="shared" si="8"/>
        <v/>
      </c>
      <c r="T90" t="str">
        <f t="shared" si="9"/>
        <v/>
      </c>
      <c r="U90" t="str">
        <f>IF(LEN($H90)&gt;2,IF(COUNT(SEARCH({"areer Conference*","*dership Conference*","*LC*","*Sale*Conference*","*Red Jacket*","*RJR*","*op Director Trip*","*TDT*","Catch the dream*","*NSD*"},$C90)),$F90=lookup!$K$4,lookup!$F$1),"")</f>
        <v/>
      </c>
      <c r="V90" s="4" t="str">
        <f>IF(LEN(H90)&gt;2,IF(COUNT(SEARCH({"areer Conference*","*dership Conference*","*LC*","*S*m*Conference*","*Red Jacket*","*RJR*","*op Director Trip*","*TDT*","Catch the dream*","*NSD*"},$C90)),IF(COUNT(MATCH(H90,specialid,0)),lookup!$F$1,lookup!$F$2),lookup!$F$1),"")</f>
        <v/>
      </c>
      <c r="W90" s="4" t="str">
        <f>IFERROR(IF(LEN(F90)&gt;2,IF(A90="IST",IF(LEFT(H90,5)*1&gt;0,lookup!$F$1,lookup!$F$2),lookup!$F$1),""),lookup!$F$2)</f>
        <v/>
      </c>
    </row>
    <row r="91" spans="1:23" ht="12.75" customHeight="1" x14ac:dyDescent="0.3">
      <c r="A91"/>
      <c r="B91"/>
      <c r="C91"/>
      <c r="D91"/>
      <c r="E91"/>
      <c r="F91"/>
      <c r="G91"/>
      <c r="H91"/>
      <c r="I91"/>
      <c r="J91"/>
      <c r="K91"/>
      <c r="L91"/>
      <c r="M91" t="str">
        <f>IFERROR(IF(SEARCH("false",U91),lookup!$K$4),"")</f>
        <v/>
      </c>
      <c r="N91" t="str">
        <f t="shared" si="10"/>
        <v/>
      </c>
      <c r="O91" t="str">
        <f t="shared" si="11"/>
        <v/>
      </c>
      <c r="P91" s="7" t="str">
        <f>IFERROR(IF(SEARCH("false",R91),IF(A91="IST",INDEX(ISTBL,MATCH(E91,IST,0)),lookup!$C$25),""),"")</f>
        <v/>
      </c>
      <c r="Q91" s="34"/>
      <c r="R91" s="3" t="str">
        <f>IF(LEN($F91)&gt;2,IF(COUNT(MATCH($D91,Special,0)),IF($A91="Non IST",$G91=lookup!$C$25,ISNUMBER(MATCH(H91,ISTBL,0))),lookup!$F$1),"")</f>
        <v/>
      </c>
      <c r="S91" t="str">
        <f t="shared" ref="S91:S154" si="12">IF(LEN($H91)&gt;2,IF($H91="1059000GOS",$I91="US",INDEX(ClientName,MATCH(H91,Proid,0))=$I91),"")</f>
        <v/>
      </c>
      <c r="T91" t="str">
        <f t="shared" si="9"/>
        <v/>
      </c>
      <c r="U91" t="str">
        <f>IF(LEN($H91)&gt;2,IF(COUNT(SEARCH({"areer Conference*","*dership Conference*","*LC*","*Sale*Conference*","*Red Jacket*","*RJR*","*op Director Trip*","*TDT*","Catch the dream*","*NSD*"},$C91)),$F91=lookup!$K$4,lookup!$F$1),"")</f>
        <v/>
      </c>
      <c r="V91" s="4" t="str">
        <f>IF(LEN(H91)&gt;2,IF(COUNT(SEARCH({"areer Conference*","*dership Conference*","*LC*","*S*m*Conference*","*Red Jacket*","*RJR*","*op Director Trip*","*TDT*","Catch the dream*","*NSD*"},$C91)),IF(COUNT(MATCH(H91,specialid,0)),lookup!$F$1,lookup!$F$2),lookup!$F$1),"")</f>
        <v/>
      </c>
      <c r="W91" s="4" t="str">
        <f>IFERROR(IF(LEN(F91)&gt;2,IF(A91="IST",IF(LEFT(H91,5)*1&gt;0,lookup!$F$1,lookup!$F$2),lookup!$F$1),""),lookup!$F$2)</f>
        <v/>
      </c>
    </row>
    <row r="92" spans="1:23" x14ac:dyDescent="0.3">
      <c r="A92"/>
      <c r="B92"/>
      <c r="C92"/>
      <c r="D92"/>
      <c r="E92"/>
      <c r="F92"/>
      <c r="G92"/>
      <c r="H92"/>
      <c r="I92"/>
      <c r="J92"/>
      <c r="K92"/>
      <c r="L92"/>
      <c r="M92" t="str">
        <f>IFERROR(IF(SEARCH("false",U92),lookup!$K$4),"")</f>
        <v/>
      </c>
      <c r="N92" t="str">
        <f t="shared" si="10"/>
        <v/>
      </c>
      <c r="O92" t="str">
        <f t="shared" si="11"/>
        <v/>
      </c>
      <c r="P92" s="7" t="str">
        <f>IFERROR(IF(SEARCH("false",R92),IF(A92="IST",INDEX(ISTBL,MATCH(E92,IST,0)),lookup!$C$25),""),"")</f>
        <v/>
      </c>
      <c r="Q92" s="34"/>
      <c r="R92" s="3" t="str">
        <f>IF(LEN($F92)&gt;2,IF(COUNT(MATCH($D92,Special,0)),IF($A92="Non IST",$G92=lookup!$C$25,ISNUMBER(MATCH(H92,ISTBL,0))),lookup!$F$1),"")</f>
        <v/>
      </c>
      <c r="S92" t="str">
        <f t="shared" si="12"/>
        <v/>
      </c>
      <c r="T92" t="str">
        <f t="shared" si="9"/>
        <v/>
      </c>
      <c r="U92" t="str">
        <f>IF(LEN($H92)&gt;2,IF(COUNT(SEARCH({"areer Conference*","*dership Conference*","*LC*","*Sale*Conference*","*Red Jacket*","*RJR*","*op Director Trip*","*TDT*","Catch the dream*","*NSD*"},$C92)),$F92=lookup!$K$4,lookup!$F$1),"")</f>
        <v/>
      </c>
      <c r="V92" s="4" t="str">
        <f>IF(LEN(H92)&gt;2,IF(COUNT(SEARCH({"areer Conference*","*dership Conference*","*LC*","*S*m*Conference*","*Red Jacket*","*RJR*","*op Director Trip*","*TDT*","Catch the dream*","*NSD*"},$C92)),IF(COUNT(MATCH(H92,specialid,0)),lookup!$F$1,lookup!$F$2),lookup!$F$1),"")</f>
        <v/>
      </c>
      <c r="W92" s="4" t="str">
        <f>IFERROR(IF(LEN(F92)&gt;2,IF(A92="IST",IF(LEFT(H92,5)*1&gt;0,lookup!$F$1,lookup!$F$2),lookup!$F$1),""),lookup!$F$2)</f>
        <v/>
      </c>
    </row>
    <row r="93" spans="1:23" x14ac:dyDescent="0.3">
      <c r="A93"/>
      <c r="B93"/>
      <c r="C93"/>
      <c r="D93"/>
      <c r="E93"/>
      <c r="F93"/>
      <c r="G93"/>
      <c r="H93"/>
      <c r="I93"/>
      <c r="J93"/>
      <c r="K93"/>
      <c r="L93"/>
      <c r="M93" t="str">
        <f>IFERROR(IF(SEARCH("false",U93),lookup!$K$4),"")</f>
        <v/>
      </c>
      <c r="N93" t="str">
        <f t="shared" si="10"/>
        <v/>
      </c>
      <c r="O93" t="str">
        <f t="shared" si="11"/>
        <v/>
      </c>
      <c r="P93" s="7" t="str">
        <f>IFERROR(IF(SEARCH("false",R93),IF(A93="IST",INDEX(ISTBL,MATCH(E93,IST,0)),lookup!$C$25),""),"")</f>
        <v/>
      </c>
      <c r="Q93" s="34"/>
      <c r="R93" s="3" t="str">
        <f>IF(LEN($F93)&gt;2,IF(COUNT(MATCH($D93,Special,0)),IF($A93="Non IST",$G93=lookup!$C$25,ISNUMBER(MATCH(H93,ISTBL,0))),lookup!$F$1),"")</f>
        <v/>
      </c>
      <c r="S93" t="str">
        <f t="shared" si="12"/>
        <v/>
      </c>
      <c r="T93" t="str">
        <f t="shared" si="9"/>
        <v/>
      </c>
      <c r="U93" t="str">
        <f>IF(LEN($H93)&gt;2,IF(COUNT(SEARCH({"areer Conference*","*dership Conference*","*LC*","*Sale*Conference*","*Red Jacket*","*RJR*","*op Director Trip*","*TDT*","Catch the dream*","*NSD*"},$C93)),$F93=lookup!$K$4,lookup!$F$1),"")</f>
        <v/>
      </c>
      <c r="V93" s="4" t="str">
        <f>IF(LEN(H93)&gt;2,IF(COUNT(SEARCH({"areer Conference*","*dership Conference*","*LC*","*S*m*Conference*","*Red Jacket*","*RJR*","*op Director Trip*","*TDT*","Catch the dream*","*NSD*"},$C93)),IF(COUNT(MATCH(H93,specialid,0)),lookup!$F$1,lookup!$F$2),lookup!$F$1),"")</f>
        <v/>
      </c>
      <c r="W93" s="4" t="str">
        <f>IFERROR(IF(LEN(F93)&gt;2,IF(A93="IST",IF(LEFT(H93,5)*1&gt;0,lookup!$F$1,lookup!$F$2),lookup!$F$1),""),lookup!$F$2)</f>
        <v/>
      </c>
    </row>
    <row r="94" spans="1:23" x14ac:dyDescent="0.3">
      <c r="A94"/>
      <c r="B94"/>
      <c r="C94"/>
      <c r="D94"/>
      <c r="E94"/>
      <c r="F94"/>
      <c r="G94"/>
      <c r="H94"/>
      <c r="I94"/>
      <c r="J94"/>
      <c r="K94"/>
      <c r="L94"/>
      <c r="M94" t="str">
        <f>IFERROR(IF(SEARCH("false",U94),lookup!$K$4),"")</f>
        <v/>
      </c>
      <c r="N94" t="str">
        <f t="shared" si="10"/>
        <v/>
      </c>
      <c r="O94" t="str">
        <f t="shared" si="11"/>
        <v/>
      </c>
      <c r="P94" s="7" t="str">
        <f>IFERROR(IF(SEARCH("false",R94),IF(A94="IST",INDEX(ISTBL,MATCH(E94,IST,0)),lookup!$C$25),""),"")</f>
        <v/>
      </c>
      <c r="Q94" s="34"/>
      <c r="R94" s="3" t="str">
        <f>IF(LEN($F94)&gt;2,IF(COUNT(MATCH($D94,Special,0)),IF($A94="Non IST",$G94=lookup!$C$25,ISNUMBER(MATCH(H94,ISTBL,0))),lookup!$F$1),"")</f>
        <v/>
      </c>
      <c r="S94" t="str">
        <f t="shared" si="12"/>
        <v/>
      </c>
      <c r="T94" t="str">
        <f t="shared" si="9"/>
        <v/>
      </c>
      <c r="U94" t="str">
        <f>IF(LEN($H94)&gt;2,IF(COUNT(SEARCH({"areer Conference*","*dership Conference*","*LC*","*Sale*Conference*","*Red Jacket*","*RJR*","*op Director Trip*","*TDT*","Catch the dream*","*NSD*"},$C94)),$F94=lookup!$K$4,lookup!$F$1),"")</f>
        <v/>
      </c>
      <c r="V94" s="4" t="str">
        <f>IF(LEN(H94)&gt;2,IF(COUNT(SEARCH({"areer Conference*","*dership Conference*","*LC*","*S*m*Conference*","*Red Jacket*","*RJR*","*op Director Trip*","*TDT*","Catch the dream*","*NSD*"},$C94)),IF(COUNT(MATCH(H94,specialid,0)),lookup!$F$1,lookup!$F$2),lookup!$F$1),"")</f>
        <v/>
      </c>
      <c r="W94" s="4" t="str">
        <f>IFERROR(IF(LEN(F94)&gt;2,IF(A94="IST",IF(LEFT(H94,5)*1&gt;0,lookup!$F$1,lookup!$F$2),lookup!$F$1),""),lookup!$F$2)</f>
        <v/>
      </c>
    </row>
    <row r="95" spans="1:23" x14ac:dyDescent="0.3">
      <c r="A95"/>
      <c r="B95"/>
      <c r="C95"/>
      <c r="D95"/>
      <c r="E95"/>
      <c r="F95"/>
      <c r="G95"/>
      <c r="H95"/>
      <c r="I95"/>
      <c r="J95"/>
      <c r="K95"/>
      <c r="L95"/>
      <c r="M95" t="str">
        <f>IFERROR(IF(SEARCH("false",U95),lookup!$K$4),"")</f>
        <v/>
      </c>
      <c r="N95" t="str">
        <f t="shared" si="10"/>
        <v/>
      </c>
      <c r="O95" t="str">
        <f t="shared" si="11"/>
        <v/>
      </c>
      <c r="P95" s="7" t="str">
        <f>IFERROR(IF(SEARCH("false",R95),IF(A95="IST",INDEX(ISTBL,MATCH(E95,IST,0)),lookup!$C$25),""),"")</f>
        <v/>
      </c>
      <c r="Q95" s="34"/>
      <c r="R95" s="3" t="str">
        <f>IF(LEN($F95)&gt;2,IF(COUNT(MATCH($D95,Special,0)),IF($A95="Non IST",$G95=lookup!$C$25,ISNUMBER(MATCH(H95,ISTBL,0))),lookup!$F$1),"")</f>
        <v/>
      </c>
      <c r="S95" t="str">
        <f t="shared" si="12"/>
        <v/>
      </c>
      <c r="T95" t="str">
        <f t="shared" si="9"/>
        <v/>
      </c>
      <c r="U95" t="str">
        <f>IF(LEN($H95)&gt;2,IF(COUNT(SEARCH({"areer Conference*","*dership Conference*","*LC*","*Sale*Conference*","*Red Jacket*","*RJR*","*op Director Trip*","*TDT*","Catch the dream*","*NSD*"},$C95)),$F95=lookup!$K$4,lookup!$F$1),"")</f>
        <v/>
      </c>
      <c r="V95" s="4" t="str">
        <f>IF(LEN(H95)&gt;2,IF(COUNT(SEARCH({"areer Conference*","*dership Conference*","*LC*","*S*m*Conference*","*Red Jacket*","*RJR*","*op Director Trip*","*TDT*","Catch the dream*","*NSD*"},$C95)),IF(COUNT(MATCH(H95,specialid,0)),lookup!$F$1,lookup!$F$2),lookup!$F$1),"")</f>
        <v/>
      </c>
      <c r="W95" s="4" t="str">
        <f>IFERROR(IF(LEN(F95)&gt;2,IF(A95="IST",IF(LEFT(H95,5)*1&gt;0,lookup!$F$1,lookup!$F$2),lookup!$F$1),""),lookup!$F$2)</f>
        <v/>
      </c>
    </row>
    <row r="96" spans="1:23" x14ac:dyDescent="0.3">
      <c r="A96"/>
      <c r="B96"/>
      <c r="C96"/>
      <c r="D96"/>
      <c r="E96"/>
      <c r="F96"/>
      <c r="G96"/>
      <c r="H96"/>
      <c r="I96"/>
      <c r="J96"/>
      <c r="K96"/>
      <c r="L96"/>
      <c r="M96" t="str">
        <f>IFERROR(IF(SEARCH("false",U96),lookup!$K$4),"")</f>
        <v/>
      </c>
      <c r="N96" t="str">
        <f t="shared" si="10"/>
        <v/>
      </c>
      <c r="O96" t="str">
        <f t="shared" si="11"/>
        <v/>
      </c>
      <c r="P96" s="7" t="str">
        <f>IFERROR(IF(SEARCH("false",R96),IF(A96="IST",INDEX(ISTBL,MATCH(E96,IST,0)),lookup!$C$25),""),"")</f>
        <v/>
      </c>
      <c r="Q96" s="34"/>
      <c r="R96" s="3" t="str">
        <f>IF(LEN($F96)&gt;2,IF(COUNT(MATCH($D96,Special,0)),IF($A96="Non IST",$G96=lookup!$C$25,ISNUMBER(MATCH(H96,ISTBL,0))),lookup!$F$1),"")</f>
        <v/>
      </c>
      <c r="S96" t="str">
        <f t="shared" si="12"/>
        <v/>
      </c>
      <c r="T96" t="str">
        <f t="shared" si="9"/>
        <v/>
      </c>
      <c r="U96" t="str">
        <f>IF(LEN($H96)&gt;2,IF(COUNT(SEARCH({"areer Conference*","*dership Conference*","*LC*","*Sale*Conference*","*Red Jacket*","*RJR*","*op Director Trip*","*TDT*","Catch the dream*","*NSD*"},$C96)),$F96=lookup!$K$4,lookup!$F$1),"")</f>
        <v/>
      </c>
      <c r="V96" s="4" t="str">
        <f>IF(LEN(H96)&gt;2,IF(COUNT(SEARCH({"areer Conference*","*dership Conference*","*LC*","*S*m*Conference*","*Red Jacket*","*RJR*","*op Director Trip*","*TDT*","Catch the dream*","*NSD*"},$C96)),IF(COUNT(MATCH(H96,specialid,0)),lookup!$F$1,lookup!$F$2),lookup!$F$1),"")</f>
        <v/>
      </c>
      <c r="W96" s="4" t="str">
        <f>IFERROR(IF(LEN(F96)&gt;2,IF(A96="IST",IF(LEFT(H96,5)*1&gt;0,lookup!$F$1,lookup!$F$2),lookup!$F$1),""),lookup!$F$2)</f>
        <v/>
      </c>
    </row>
    <row r="97" spans="1:23" x14ac:dyDescent="0.3">
      <c r="A97"/>
      <c r="B97"/>
      <c r="C97"/>
      <c r="D97"/>
      <c r="E97"/>
      <c r="F97"/>
      <c r="G97"/>
      <c r="H97"/>
      <c r="I97"/>
      <c r="J97"/>
      <c r="K97"/>
      <c r="L97"/>
      <c r="M97" t="str">
        <f>IFERROR(IF(SEARCH("false",U97),lookup!$K$4),"")</f>
        <v/>
      </c>
      <c r="N97" t="str">
        <f t="shared" si="10"/>
        <v/>
      </c>
      <c r="O97" t="str">
        <f t="shared" si="11"/>
        <v/>
      </c>
      <c r="P97" s="7" t="str">
        <f>IFERROR(IF(SEARCH("false",R97),IF(A97="IST",INDEX(ISTBL,MATCH(E97,IST,0)),lookup!$C$25),""),"")</f>
        <v/>
      </c>
      <c r="Q97" s="34"/>
      <c r="R97" s="3" t="str">
        <f>IF(LEN($F97)&gt;2,IF(COUNT(MATCH($D97,Special,0)),IF($A97="Non IST",$G97=lookup!$C$25,ISNUMBER(MATCH(H97,ISTBL,0))),lookup!$F$1),"")</f>
        <v/>
      </c>
      <c r="S97" t="str">
        <f t="shared" si="12"/>
        <v/>
      </c>
      <c r="T97" t="str">
        <f t="shared" si="9"/>
        <v/>
      </c>
      <c r="U97" t="str">
        <f>IF(LEN($H97)&gt;2,IF(COUNT(SEARCH({"areer Conference*","*dership Conference*","*LC*","*Sale*Conference*","*Red Jacket*","*RJR*","*op Director Trip*","*TDT*","Catch the dream*","*NSD*"},$C97)),$F97=lookup!$K$4,lookup!$F$1),"")</f>
        <v/>
      </c>
      <c r="V97" s="4" t="str">
        <f>IF(LEN(H97)&gt;2,IF(COUNT(SEARCH({"areer Conference*","*dership Conference*","*LC*","*S*m*Conference*","*Red Jacket*","*RJR*","*op Director Trip*","*TDT*","Catch the dream*","*NSD*"},$C97)),IF(COUNT(MATCH(H97,specialid,0)),lookup!$F$1,lookup!$F$2),lookup!$F$1),"")</f>
        <v/>
      </c>
      <c r="W97" s="4" t="str">
        <f>IFERROR(IF(LEN(F97)&gt;2,IF(A97="IST",IF(LEFT(H97,5)*1&gt;0,lookup!$F$1,lookup!$F$2),lookup!$F$1),""),lookup!$F$2)</f>
        <v/>
      </c>
    </row>
    <row r="98" spans="1:23" x14ac:dyDescent="0.3">
      <c r="A98"/>
      <c r="B98"/>
      <c r="C98"/>
      <c r="D98"/>
      <c r="E98"/>
      <c r="F98"/>
      <c r="G98"/>
      <c r="H98"/>
      <c r="I98"/>
      <c r="J98"/>
      <c r="K98"/>
      <c r="L98"/>
      <c r="M98" t="str">
        <f>IFERROR(IF(SEARCH("false",U98),lookup!$K$4),"")</f>
        <v/>
      </c>
      <c r="N98" t="str">
        <f t="shared" si="10"/>
        <v/>
      </c>
      <c r="O98" t="str">
        <f t="shared" si="11"/>
        <v/>
      </c>
      <c r="P98" s="7" t="str">
        <f>IFERROR(IF(SEARCH("false",R98),IF(A98="IST",INDEX(ISTBL,MATCH(E98,IST,0)),lookup!$C$25),""),"")</f>
        <v/>
      </c>
      <c r="Q98" s="34"/>
      <c r="R98" s="3" t="str">
        <f>IF(LEN($F98)&gt;2,IF(COUNT(MATCH($D98,Special,0)),IF($A98="Non IST",$G98=lookup!$C$25,ISNUMBER(MATCH(H98,ISTBL,0))),lookup!$F$1),"")</f>
        <v/>
      </c>
      <c r="S98" t="str">
        <f t="shared" si="12"/>
        <v/>
      </c>
      <c r="T98" t="str">
        <f t="shared" si="9"/>
        <v/>
      </c>
      <c r="U98" t="str">
        <f>IF(LEN($H98)&gt;2,IF(COUNT(SEARCH({"areer Conference*","*dership Conference*","*LC*","*Sale*Conference*","*Red Jacket*","*RJR*","*op Director Trip*","*TDT*","Catch the dream*","*NSD*"},$C98)),$F98=lookup!$K$4,lookup!$F$1),"")</f>
        <v/>
      </c>
      <c r="V98" s="4" t="str">
        <f>IF(LEN(H98)&gt;2,IF(COUNT(SEARCH({"areer Conference*","*dership Conference*","*LC*","*S*m*Conference*","*Red Jacket*","*RJR*","*op Director Trip*","*TDT*","Catch the dream*","*NSD*"},$C98)),IF(COUNT(MATCH(H98,specialid,0)),lookup!$F$1,lookup!$F$2),lookup!$F$1),"")</f>
        <v/>
      </c>
      <c r="W98" s="4" t="str">
        <f>IFERROR(IF(LEN(F98)&gt;2,IF(A98="IST",IF(LEFT(H98,5)*1&gt;0,lookup!$F$1,lookup!$F$2),lookup!$F$1),""),lookup!$F$2)</f>
        <v/>
      </c>
    </row>
    <row r="99" spans="1:23" x14ac:dyDescent="0.3">
      <c r="A99"/>
      <c r="B99"/>
      <c r="C99"/>
      <c r="D99"/>
      <c r="E99"/>
      <c r="F99"/>
      <c r="G99"/>
      <c r="H99"/>
      <c r="I99"/>
      <c r="J99"/>
      <c r="K99"/>
      <c r="L99"/>
      <c r="M99" t="str">
        <f>IFERROR(IF(SEARCH("false",U99),lookup!$K$4),"")</f>
        <v/>
      </c>
      <c r="N99" t="str">
        <f t="shared" si="10"/>
        <v/>
      </c>
      <c r="O99" t="str">
        <f t="shared" si="11"/>
        <v/>
      </c>
      <c r="P99" s="7" t="str">
        <f>IFERROR(IF(SEARCH("false",R99),IF(A99="IST",INDEX(ISTBL,MATCH(E99,IST,0)),lookup!$C$25),""),"")</f>
        <v/>
      </c>
      <c r="Q99" s="34"/>
      <c r="R99" s="3" t="str">
        <f>IF(LEN($F99)&gt;2,IF(COUNT(MATCH($D99,Special,0)),IF($A99="Non IST",$G99=lookup!$C$25,ISNUMBER(MATCH(H99,ISTBL,0))),lookup!$F$1),"")</f>
        <v/>
      </c>
      <c r="S99" t="str">
        <f t="shared" si="12"/>
        <v/>
      </c>
      <c r="T99" t="str">
        <f t="shared" si="9"/>
        <v/>
      </c>
      <c r="U99" t="str">
        <f>IF(LEN($H99)&gt;2,IF(COUNT(SEARCH({"areer Conference*","*dership Conference*","*LC*","*Sale*Conference*","*Red Jacket*","*RJR*","*op Director Trip*","*TDT*","Catch the dream*","*NSD*"},$C99)),$F99=lookup!$K$4,lookup!$F$1),"")</f>
        <v/>
      </c>
      <c r="V99" s="4" t="str">
        <f>IF(LEN(H99)&gt;2,IF(COUNT(SEARCH({"areer Conference*","*dership Conference*","*LC*","*S*m*Conference*","*Red Jacket*","*RJR*","*op Director Trip*","*TDT*","Catch the dream*","*NSD*"},$C99)),IF(COUNT(MATCH(H99,specialid,0)),lookup!$F$1,lookup!$F$2),lookup!$F$1),"")</f>
        <v/>
      </c>
      <c r="W99" s="4" t="str">
        <f>IFERROR(IF(LEN(F99)&gt;2,IF(A99="IST",IF(LEFT(H99,5)*1&gt;0,lookup!$F$1,lookup!$F$2),lookup!$F$1),""),lookup!$F$2)</f>
        <v/>
      </c>
    </row>
    <row r="100" spans="1:23" x14ac:dyDescent="0.3">
      <c r="A100"/>
      <c r="B100"/>
      <c r="C100"/>
      <c r="D100"/>
      <c r="E100"/>
      <c r="F100"/>
      <c r="G100"/>
      <c r="H100"/>
      <c r="I100"/>
      <c r="J100"/>
      <c r="K100"/>
      <c r="L100"/>
      <c r="M100" t="str">
        <f>IFERROR(IF(SEARCH("false",U100),lookup!$K$4),"")</f>
        <v/>
      </c>
      <c r="N100" t="str">
        <f t="shared" si="10"/>
        <v/>
      </c>
      <c r="O100" t="str">
        <f t="shared" si="11"/>
        <v/>
      </c>
      <c r="P100" s="7" t="str">
        <f>IFERROR(IF(SEARCH("false",R100),IF(A100="IST",INDEX(ISTBL,MATCH(E100,IST,0)),lookup!$C$25),""),"")</f>
        <v/>
      </c>
      <c r="Q100" s="34"/>
      <c r="R100" s="3" t="str">
        <f>IF(LEN($F100)&gt;2,IF(COUNT(MATCH($D100,Special,0)),IF($A100="Non IST",$G100=lookup!$C$25,ISNUMBER(MATCH(H100,ISTBL,0))),lookup!$F$1),"")</f>
        <v/>
      </c>
      <c r="S100" t="str">
        <f t="shared" si="12"/>
        <v/>
      </c>
      <c r="T100" t="str">
        <f t="shared" si="9"/>
        <v/>
      </c>
      <c r="U100" t="str">
        <f>IF(LEN($H100)&gt;2,IF(COUNT(SEARCH({"areer Conference*","*dership Conference*","*LC*","*Sale*Conference*","*Red Jacket*","*RJR*","*op Director Trip*","*TDT*","Catch the dream*","*NSD*"},$C100)),$F100=lookup!$K$4,lookup!$F$1),"")</f>
        <v/>
      </c>
      <c r="V100" s="4" t="str">
        <f>IF(LEN(H100)&gt;2,IF(COUNT(SEARCH({"areer Conference*","*dership Conference*","*LC*","*S*m*Conference*","*Red Jacket*","*RJR*","*op Director Trip*","*TDT*","Catch the dream*","*NSD*"},$C100)),IF(COUNT(MATCH(H100,specialid,0)),lookup!$F$1,lookup!$F$2),lookup!$F$1),"")</f>
        <v/>
      </c>
      <c r="W100" s="4" t="str">
        <f>IFERROR(IF(LEN(F100)&gt;2,IF(A100="IST",IF(LEFT(H100,5)*1&gt;0,lookup!$F$1,lookup!$F$2),lookup!$F$1),""),lookup!$F$2)</f>
        <v/>
      </c>
    </row>
    <row r="101" spans="1:23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 t="str">
        <f>IFERROR(IF(SEARCH("false",U101),lookup!$K$4),"")</f>
        <v/>
      </c>
      <c r="N101" t="str">
        <f t="shared" si="10"/>
        <v/>
      </c>
      <c r="O101" t="str">
        <f t="shared" si="11"/>
        <v/>
      </c>
      <c r="P101" s="7" t="str">
        <f>IFERROR(IF(SEARCH("false",R101),IF(A101="IST",INDEX(ISTBL,MATCH(E101,IST,0)),lookup!$C$25),""),"")</f>
        <v/>
      </c>
      <c r="Q101" s="34"/>
      <c r="R101" s="3" t="str">
        <f>IF(LEN($F101)&gt;2,IF(COUNT(MATCH($D101,Special,0)),IF($A101="Non IST",$G101=lookup!$C$25,ISNUMBER(MATCH(H101,ISTBL,0))),lookup!$F$1),"")</f>
        <v/>
      </c>
      <c r="S101" t="str">
        <f t="shared" si="12"/>
        <v/>
      </c>
      <c r="T101" t="str">
        <f t="shared" si="9"/>
        <v/>
      </c>
      <c r="U101" t="str">
        <f>IF(LEN($H101)&gt;2,IF(COUNT(SEARCH({"areer Conference*","*dership Conference*","*LC*","*Sale*Conference*","*Red Jacket*","*RJR*","*op Director Trip*","*TDT*","Catch the dream*","*NSD*"},$C101)),$F101=lookup!$K$4,lookup!$F$1),"")</f>
        <v/>
      </c>
      <c r="V101" s="4" t="str">
        <f>IF(LEN(H101)&gt;2,IF(COUNT(SEARCH({"areer Conference*","*dership Conference*","*LC*","*S*m*Conference*","*Red Jacket*","*RJR*","*op Director Trip*","*TDT*","Catch the dream*","*NSD*"},$C101)),IF(COUNT(MATCH(H101,specialid,0)),lookup!$F$1,lookup!$F$2),lookup!$F$1),"")</f>
        <v/>
      </c>
      <c r="W101" s="4" t="str">
        <f>IFERROR(IF(LEN(F101)&gt;2,IF(A101="IST",IF(LEFT(H101,5)*1&gt;0,lookup!$F$1,lookup!$F$2),lookup!$F$1),""),lookup!$F$2)</f>
        <v/>
      </c>
    </row>
    <row r="102" spans="1:23" x14ac:dyDescent="0.3">
      <c r="A102"/>
      <c r="B102"/>
      <c r="C102"/>
      <c r="D102"/>
      <c r="E102"/>
      <c r="F102"/>
      <c r="G102"/>
      <c r="H102"/>
      <c r="I102"/>
      <c r="J102"/>
      <c r="K102"/>
      <c r="L102"/>
      <c r="M102" t="str">
        <f>IFERROR(IF(SEARCH("false",U102),lookup!$K$4),"")</f>
        <v/>
      </c>
      <c r="N102" t="str">
        <f t="shared" si="10"/>
        <v/>
      </c>
      <c r="O102" t="str">
        <f t="shared" si="11"/>
        <v/>
      </c>
      <c r="P102" s="7" t="str">
        <f>IFERROR(IF(SEARCH("false",R102),IF(A102="IST",INDEX(ISTBL,MATCH(E102,IST,0)),lookup!$C$25),""),"")</f>
        <v/>
      </c>
      <c r="Q102" s="34"/>
      <c r="R102" s="3" t="str">
        <f>IF(LEN($F102)&gt;2,IF(COUNT(MATCH($D102,Special,0)),IF($A102="Non IST",$G102=lookup!$C$25,ISNUMBER(MATCH(H102,ISTBL,0))),lookup!$F$1),"")</f>
        <v/>
      </c>
      <c r="S102" t="str">
        <f t="shared" si="12"/>
        <v/>
      </c>
      <c r="T102" t="str">
        <f t="shared" si="9"/>
        <v/>
      </c>
      <c r="U102" t="str">
        <f>IF(LEN($H102)&gt;2,IF(COUNT(SEARCH({"areer Conference*","*dership Conference*","*LC*","*Sale*Conference*","*Red Jacket*","*RJR*","*op Director Trip*","*TDT*","Catch the dream*","*NSD*"},$C102)),$F102=lookup!$K$4,lookup!$F$1),"")</f>
        <v/>
      </c>
      <c r="V102" s="4" t="str">
        <f>IF(LEN(H102)&gt;2,IF(COUNT(SEARCH({"areer Conference*","*dership Conference*","*LC*","*S*m*Conference*","*Red Jacket*","*RJR*","*op Director Trip*","*TDT*","Catch the dream*","*NSD*"},$C102)),IF(COUNT(MATCH(H102,specialid,0)),lookup!$F$1,lookup!$F$2),lookup!$F$1),"")</f>
        <v/>
      </c>
      <c r="W102" s="4" t="str">
        <f>IFERROR(IF(LEN(F102)&gt;2,IF(A102="IST",IF(LEFT(H102,5)*1&gt;0,lookup!$F$1,lookup!$F$2),lookup!$F$1),""),lookup!$F$2)</f>
        <v/>
      </c>
    </row>
    <row r="103" spans="1:23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 t="str">
        <f>IFERROR(IF(SEARCH("false",U103),lookup!$K$4),"")</f>
        <v/>
      </c>
      <c r="N103" t="str">
        <f t="shared" si="10"/>
        <v/>
      </c>
      <c r="O103" t="str">
        <f t="shared" si="11"/>
        <v/>
      </c>
      <c r="P103" s="7" t="str">
        <f>IFERROR(IF(SEARCH("false",R103),IF(A103="IST",INDEX(ISTBL,MATCH(E103,IST,0)),lookup!$C$25),""),"")</f>
        <v/>
      </c>
      <c r="Q103" s="34"/>
      <c r="R103" s="3" t="str">
        <f>IF(LEN($F103)&gt;2,IF(COUNT(MATCH($D103,Special,0)),IF($A103="Non IST",$G103=lookup!$C$25,ISNUMBER(MATCH(H103,ISTBL,0))),lookup!$F$1),"")</f>
        <v/>
      </c>
      <c r="S103" t="str">
        <f t="shared" si="12"/>
        <v/>
      </c>
      <c r="T103" t="str">
        <f t="shared" si="9"/>
        <v/>
      </c>
      <c r="U103" t="str">
        <f>IF(LEN($H103)&gt;2,IF(COUNT(SEARCH({"areer Conference*","*dership Conference*","*LC*","*Sale*Conference*","*Red Jacket*","*RJR*","*op Director Trip*","*TDT*","Catch the dream*","*NSD*"},$C103)),$F103=lookup!$K$4,lookup!$F$1),"")</f>
        <v/>
      </c>
      <c r="V103" s="4" t="str">
        <f>IF(LEN(H103)&gt;2,IF(COUNT(SEARCH({"areer Conference*","*dership Conference*","*LC*","*S*m*Conference*","*Red Jacket*","*RJR*","*op Director Trip*","*TDT*","Catch the dream*","*NSD*"},$C103)),IF(COUNT(MATCH(H103,specialid,0)),lookup!$F$1,lookup!$F$2),lookup!$F$1),"")</f>
        <v/>
      </c>
      <c r="W103" s="4" t="str">
        <f>IFERROR(IF(LEN(F103)&gt;2,IF(A103="IST",IF(LEFT(H103,5)*1&gt;0,lookup!$F$1,lookup!$F$2),lookup!$F$1),""),lookup!$F$2)</f>
        <v/>
      </c>
    </row>
    <row r="104" spans="1:23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 t="str">
        <f>IFERROR(IF(SEARCH("false",U104),lookup!$K$4),"")</f>
        <v/>
      </c>
      <c r="N104" t="str">
        <f t="shared" si="10"/>
        <v/>
      </c>
      <c r="O104" t="str">
        <f t="shared" si="11"/>
        <v/>
      </c>
      <c r="P104" s="7" t="str">
        <f>IFERROR(IF(SEARCH("false",R104),IF(A104="IST",INDEX(ISTBL,MATCH(E104,IST,0)),lookup!$C$25),""),"")</f>
        <v/>
      </c>
      <c r="Q104" s="34"/>
      <c r="R104" s="3" t="str">
        <f>IF(LEN($F104)&gt;2,IF(COUNT(MATCH($D104,Special,0)),IF($A104="Non IST",$G104=lookup!$C$25,ISNUMBER(MATCH(H104,ISTBL,0))),lookup!$F$1),"")</f>
        <v/>
      </c>
      <c r="S104" t="str">
        <f t="shared" si="12"/>
        <v/>
      </c>
      <c r="T104" t="str">
        <f t="shared" si="9"/>
        <v/>
      </c>
      <c r="U104" t="str">
        <f>IF(LEN($H104)&gt;2,IF(COUNT(SEARCH({"areer Conference*","*dership Conference*","*LC*","*Sale*Conference*","*Red Jacket*","*RJR*","*op Director Trip*","*TDT*","Catch the dream*","*NSD*"},$C104)),$F104=lookup!$K$4,lookup!$F$1),"")</f>
        <v/>
      </c>
      <c r="V104" s="4" t="str">
        <f>IF(LEN(H104)&gt;2,IF(COUNT(SEARCH({"areer Conference*","*dership Conference*","*LC*","*S*m*Conference*","*Red Jacket*","*RJR*","*op Director Trip*","*TDT*","Catch the dream*","*NSD*"},$C104)),IF(COUNT(MATCH(H104,specialid,0)),lookup!$F$1,lookup!$F$2),lookup!$F$1),"")</f>
        <v/>
      </c>
      <c r="W104" s="4" t="str">
        <f>IFERROR(IF(LEN(F104)&gt;2,IF(A104="IST",IF(LEFT(H104,5)*1&gt;0,lookup!$F$1,lookup!$F$2),lookup!$F$1),""),lookup!$F$2)</f>
        <v/>
      </c>
    </row>
    <row r="105" spans="1:23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 t="str">
        <f>IFERROR(IF(SEARCH("false",U105),lookup!$K$4),"")</f>
        <v/>
      </c>
      <c r="N105" t="str">
        <f t="shared" si="10"/>
        <v/>
      </c>
      <c r="O105" t="str">
        <f t="shared" si="11"/>
        <v/>
      </c>
      <c r="P105" s="7" t="str">
        <f>IFERROR(IF(SEARCH("false",R105),IF(A105="IST",INDEX(ISTBL,MATCH(E105,IST,0)),lookup!$C$25),""),"")</f>
        <v/>
      </c>
      <c r="Q105" s="34"/>
      <c r="R105" s="3" t="str">
        <f>IF(LEN($F105)&gt;2,IF(COUNT(MATCH($D105,Special,0)),IF($A105="Non IST",$G105=lookup!$C$25,ISNUMBER(MATCH(H105,ISTBL,0))),lookup!$F$1),"")</f>
        <v/>
      </c>
      <c r="S105" t="str">
        <f t="shared" si="12"/>
        <v/>
      </c>
      <c r="T105" t="str">
        <f t="shared" si="9"/>
        <v/>
      </c>
      <c r="U105" t="str">
        <f>IF(LEN($H105)&gt;2,IF(COUNT(SEARCH({"areer Conference*","*dership Conference*","*LC*","*Sale*Conference*","*Red Jacket*","*RJR*","*op Director Trip*","*TDT*","Catch the dream*","*NSD*"},$C105)),$F105=lookup!$K$4,lookup!$F$1),"")</f>
        <v/>
      </c>
      <c r="V105" s="4" t="str">
        <f>IF(LEN(H105)&gt;2,IF(COUNT(SEARCH({"areer Conference*","*dership Conference*","*LC*","*S*m*Conference*","*Red Jacket*","*RJR*","*op Director Trip*","*TDT*","Catch the dream*","*NSD*"},$C105)),IF(COUNT(MATCH(H105,specialid,0)),lookup!$F$1,lookup!$F$2),lookup!$F$1),"")</f>
        <v/>
      </c>
      <c r="W105" s="4" t="str">
        <f>IFERROR(IF(LEN(F105)&gt;2,IF(A105="IST",IF(LEFT(H105,5)*1&gt;0,lookup!$F$1,lookup!$F$2),lookup!$F$1),""),lookup!$F$2)</f>
        <v/>
      </c>
    </row>
    <row r="106" spans="1:23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 t="str">
        <f>IFERROR(IF(SEARCH("false",U106),lookup!$K$4),"")</f>
        <v/>
      </c>
      <c r="N106" t="str">
        <f t="shared" si="10"/>
        <v/>
      </c>
      <c r="O106" t="str">
        <f t="shared" si="11"/>
        <v/>
      </c>
      <c r="P106" s="7" t="str">
        <f>IFERROR(IF(SEARCH("false",R106),IF(A106="IST",INDEX(ISTBL,MATCH(E106,IST,0)),lookup!$C$25),""),"")</f>
        <v/>
      </c>
      <c r="Q106" s="34"/>
      <c r="R106" s="3" t="str">
        <f>IF(LEN($F106)&gt;2,IF(COUNT(MATCH($D106,Special,0)),IF($A106="Non IST",$G106=lookup!$C$25,ISNUMBER(MATCH(H106,ISTBL,0))),lookup!$F$1),"")</f>
        <v/>
      </c>
      <c r="S106" t="str">
        <f t="shared" si="12"/>
        <v/>
      </c>
      <c r="T106" t="str">
        <f t="shared" si="9"/>
        <v/>
      </c>
      <c r="U106" t="str">
        <f>IF(LEN($H106)&gt;2,IF(COUNT(SEARCH({"areer Conference*","*dership Conference*","*LC*","*Sale*Conference*","*Red Jacket*","*RJR*","*op Director Trip*","*TDT*","Catch the dream*","*NSD*"},$C106)),$F106=lookup!$K$4,lookup!$F$1),"")</f>
        <v/>
      </c>
      <c r="V106" s="4" t="str">
        <f>IF(LEN(H106)&gt;2,IF(COUNT(SEARCH({"areer Conference*","*dership Conference*","*LC*","*S*m*Conference*","*Red Jacket*","*RJR*","*op Director Trip*","*TDT*","Catch the dream*","*NSD*"},$C106)),IF(COUNT(MATCH(H106,specialid,0)),lookup!$F$1,lookup!$F$2),lookup!$F$1),"")</f>
        <v/>
      </c>
      <c r="W106" s="4" t="str">
        <f>IFERROR(IF(LEN(F106)&gt;2,IF(A106="IST",IF(LEFT(H106,5)*1&gt;0,lookup!$F$1,lookup!$F$2),lookup!$F$1),""),lookup!$F$2)</f>
        <v/>
      </c>
    </row>
    <row r="107" spans="1:23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 t="str">
        <f>IFERROR(IF(SEARCH("false",U107),lookup!$K$4),"")</f>
        <v/>
      </c>
      <c r="N107" t="str">
        <f t="shared" si="10"/>
        <v/>
      </c>
      <c r="O107" t="str">
        <f t="shared" si="11"/>
        <v/>
      </c>
      <c r="P107" s="7" t="str">
        <f>IFERROR(IF(SEARCH("false",R107),IF(A107="IST",INDEX(ISTBL,MATCH(E107,IST,0)),lookup!$C$25),""),"")</f>
        <v/>
      </c>
      <c r="Q107" s="34"/>
      <c r="R107" s="3" t="str">
        <f>IF(LEN($F107)&gt;2,IF(COUNT(MATCH($D107,Special,0)),IF($A107="Non IST",$G107=lookup!$C$25,ISNUMBER(MATCH(H107,ISTBL,0))),lookup!$F$1),"")</f>
        <v/>
      </c>
      <c r="S107" t="str">
        <f t="shared" si="12"/>
        <v/>
      </c>
      <c r="T107" t="str">
        <f t="shared" si="9"/>
        <v/>
      </c>
      <c r="U107" t="str">
        <f>IF(LEN($H107)&gt;2,IF(COUNT(SEARCH({"areer Conference*","*dership Conference*","*LC*","*Sale*Conference*","*Red Jacket*","*RJR*","*op Director Trip*","*TDT*","Catch the dream*","*NSD*"},$C107)),$F107=lookup!$K$4,lookup!$F$1),"")</f>
        <v/>
      </c>
      <c r="V107" s="4" t="str">
        <f>IF(LEN(H107)&gt;2,IF(COUNT(SEARCH({"areer Conference*","*dership Conference*","*LC*","*S*m*Conference*","*Red Jacket*","*RJR*","*op Director Trip*","*TDT*","Catch the dream*","*NSD*"},$C107)),IF(COUNT(MATCH(H107,specialid,0)),lookup!$F$1,lookup!$F$2),lookup!$F$1),"")</f>
        <v/>
      </c>
      <c r="W107" s="4" t="str">
        <f>IFERROR(IF(LEN(F107)&gt;2,IF(A107="IST",IF(LEFT(H107,5)*1&gt;0,lookup!$F$1,lookup!$F$2),lookup!$F$1),""),lookup!$F$2)</f>
        <v/>
      </c>
    </row>
    <row r="108" spans="1:23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 t="str">
        <f>IFERROR(IF(SEARCH("false",U108),lookup!$K$4),"")</f>
        <v/>
      </c>
      <c r="N108" t="str">
        <f t="shared" si="10"/>
        <v/>
      </c>
      <c r="O108" t="str">
        <f t="shared" si="11"/>
        <v/>
      </c>
      <c r="P108" s="7" t="str">
        <f>IFERROR(IF(SEARCH("false",R108),IF(A108="IST",INDEX(ISTBL,MATCH(E108,IST,0)),lookup!$C$25),""),"")</f>
        <v/>
      </c>
      <c r="Q108" s="34"/>
      <c r="R108" s="3" t="str">
        <f>IF(LEN($F108)&gt;2,IF(COUNT(MATCH($D108,Special,0)),IF($A108="Non IST",$G108=lookup!$C$25,ISNUMBER(MATCH(H108,ISTBL,0))),lookup!$F$1),"")</f>
        <v/>
      </c>
      <c r="S108" t="str">
        <f t="shared" si="12"/>
        <v/>
      </c>
      <c r="T108" t="str">
        <f t="shared" si="9"/>
        <v/>
      </c>
      <c r="U108" t="str">
        <f>IF(LEN($H108)&gt;2,IF(COUNT(SEARCH({"areer Conference*","*dership Conference*","*LC*","*Sale*Conference*","*Red Jacket*","*RJR*","*op Director Trip*","*TDT*","Catch the dream*","*NSD*"},$C108)),$F108=lookup!$K$4,lookup!$F$1),"")</f>
        <v/>
      </c>
      <c r="V108" s="4" t="str">
        <f>IF(LEN(H108)&gt;2,IF(COUNT(SEARCH({"areer Conference*","*dership Conference*","*LC*","*S*m*Conference*","*Red Jacket*","*RJR*","*op Director Trip*","*TDT*","Catch the dream*","*NSD*"},$C108)),IF(COUNT(MATCH(H108,specialid,0)),lookup!$F$1,lookup!$F$2),lookup!$F$1),"")</f>
        <v/>
      </c>
      <c r="W108" s="4" t="str">
        <f>IFERROR(IF(LEN(F108)&gt;2,IF(A108="IST",IF(LEFT(H108,5)*1&gt;0,lookup!$F$1,lookup!$F$2),lookup!$F$1),""),lookup!$F$2)</f>
        <v/>
      </c>
    </row>
    <row r="109" spans="1:23" x14ac:dyDescent="0.3">
      <c r="A109"/>
      <c r="B109"/>
      <c r="C109"/>
      <c r="D109"/>
      <c r="E109"/>
      <c r="F109"/>
      <c r="G109"/>
      <c r="H109"/>
      <c r="I109"/>
      <c r="J109"/>
      <c r="K109"/>
      <c r="L109"/>
      <c r="M109" t="str">
        <f>IFERROR(IF(SEARCH("false",U109),lookup!$K$4),"")</f>
        <v/>
      </c>
      <c r="N109" t="str">
        <f t="shared" si="10"/>
        <v/>
      </c>
      <c r="O109" t="str">
        <f t="shared" si="11"/>
        <v/>
      </c>
      <c r="P109" s="7" t="str">
        <f>IFERROR(IF(SEARCH("false",R109),IF(A109="IST",INDEX(ISTBL,MATCH(E109,IST,0)),lookup!$C$25),""),"")</f>
        <v/>
      </c>
      <c r="Q109" s="34"/>
      <c r="R109" s="3" t="str">
        <f>IF(LEN($F109)&gt;2,IF(COUNT(MATCH($D109,Special,0)),IF($A109="Non IST",$G109=lookup!$C$25,ISNUMBER(MATCH(H109,ISTBL,0))),lookup!$F$1),"")</f>
        <v/>
      </c>
      <c r="S109" t="str">
        <f t="shared" si="12"/>
        <v/>
      </c>
      <c r="T109" t="str">
        <f t="shared" si="9"/>
        <v/>
      </c>
      <c r="U109" t="str">
        <f>IF(LEN($H109)&gt;2,IF(COUNT(SEARCH({"areer Conference*","*dership Conference*","*LC*","*Sale*Conference*","*Red Jacket*","*RJR*","*op Director Trip*","*TDT*","Catch the dream*","*NSD*"},$C109)),$F109=lookup!$K$4,lookup!$F$1),"")</f>
        <v/>
      </c>
      <c r="V109" s="4" t="str">
        <f>IF(LEN(H109)&gt;2,IF(COUNT(SEARCH({"areer Conference*","*dership Conference*","*LC*","*S*m*Conference*","*Red Jacket*","*RJR*","*op Director Trip*","*TDT*","Catch the dream*","*NSD*"},$C109)),IF(COUNT(MATCH(H109,specialid,0)),lookup!$F$1,lookup!$F$2),lookup!$F$1),"")</f>
        <v/>
      </c>
      <c r="W109" s="4" t="str">
        <f>IFERROR(IF(LEN(F109)&gt;2,IF(A109="IST",IF(LEFT(H109,5)*1&gt;0,lookup!$F$1,lookup!$F$2),lookup!$F$1),""),lookup!$F$2)</f>
        <v/>
      </c>
    </row>
    <row r="110" spans="1:23" x14ac:dyDescent="0.3">
      <c r="A110"/>
      <c r="B110"/>
      <c r="C110"/>
      <c r="D110"/>
      <c r="E110"/>
      <c r="F110"/>
      <c r="G110"/>
      <c r="H110"/>
      <c r="I110"/>
      <c r="J110"/>
      <c r="K110"/>
      <c r="L110"/>
      <c r="M110" t="str">
        <f>IFERROR(IF(SEARCH("false",U110),lookup!$K$4),"")</f>
        <v/>
      </c>
      <c r="N110" t="str">
        <f t="shared" si="10"/>
        <v/>
      </c>
      <c r="O110" t="str">
        <f t="shared" si="11"/>
        <v/>
      </c>
      <c r="P110" s="7" t="str">
        <f>IFERROR(IF(SEARCH("false",R110),IF(A110="IST",INDEX(ISTBL,MATCH(E110,IST,0)),lookup!$C$25),""),"")</f>
        <v/>
      </c>
      <c r="Q110" s="34"/>
      <c r="R110" s="3" t="str">
        <f>IF(LEN($F110)&gt;2,IF(COUNT(MATCH($D110,Special,0)),IF($A110="Non IST",$G110=lookup!$C$25,ISNUMBER(MATCH(H110,ISTBL,0))),lookup!$F$1),"")</f>
        <v/>
      </c>
      <c r="S110" t="str">
        <f t="shared" si="12"/>
        <v/>
      </c>
      <c r="T110" t="str">
        <f t="shared" si="9"/>
        <v/>
      </c>
      <c r="U110" t="str">
        <f>IF(LEN($H110)&gt;2,IF(COUNT(SEARCH({"areer Conference*","*dership Conference*","*LC*","*Sale*Conference*","*Red Jacket*","*RJR*","*op Director Trip*","*TDT*","Catch the dream*","*NSD*"},$C110)),$F110=lookup!$K$4,lookup!$F$1),"")</f>
        <v/>
      </c>
      <c r="V110" s="4" t="str">
        <f>IF(LEN(H110)&gt;2,IF(COUNT(SEARCH({"areer Conference*","*dership Conference*","*LC*","*S*m*Conference*","*Red Jacket*","*RJR*","*op Director Trip*","*TDT*","Catch the dream*","*NSD*"},$C110)),IF(COUNT(MATCH(H110,specialid,0)),lookup!$F$1,lookup!$F$2),lookup!$F$1),"")</f>
        <v/>
      </c>
      <c r="W110" s="4" t="str">
        <f>IFERROR(IF(LEN(F110)&gt;2,IF(A110="IST",IF(LEFT(H110,5)*1&gt;0,lookup!$F$1,lookup!$F$2),lookup!$F$1),""),lookup!$F$2)</f>
        <v/>
      </c>
    </row>
    <row r="111" spans="1:23" x14ac:dyDescent="0.3">
      <c r="A111"/>
      <c r="B111"/>
      <c r="C111"/>
      <c r="D111"/>
      <c r="E111"/>
      <c r="F111"/>
      <c r="G111"/>
      <c r="H111"/>
      <c r="I111"/>
      <c r="J111"/>
      <c r="K111"/>
      <c r="L111"/>
      <c r="M111" t="str">
        <f>IFERROR(IF(SEARCH("false",U111),lookup!$K$4),"")</f>
        <v/>
      </c>
      <c r="N111" t="str">
        <f t="shared" si="10"/>
        <v/>
      </c>
      <c r="O111" t="str">
        <f t="shared" si="11"/>
        <v/>
      </c>
      <c r="P111" s="7" t="str">
        <f>IFERROR(IF(SEARCH("false",R111),IF(A111="IST",INDEX(ISTBL,MATCH(E111,IST,0)),lookup!$C$25),""),"")</f>
        <v/>
      </c>
      <c r="Q111" s="34"/>
      <c r="R111" s="3" t="str">
        <f>IF(LEN($F111)&gt;2,IF(COUNT(MATCH($D111,Special,0)),IF($A111="Non IST",$G111=lookup!$C$25,ISNUMBER(MATCH(H111,ISTBL,0))),lookup!$F$1),"")</f>
        <v/>
      </c>
      <c r="S111" t="str">
        <f t="shared" si="12"/>
        <v/>
      </c>
      <c r="T111" t="str">
        <f t="shared" si="9"/>
        <v/>
      </c>
      <c r="U111" t="str">
        <f>IF(LEN($H111)&gt;2,IF(COUNT(SEARCH({"areer Conference*","*dership Conference*","*LC*","*Sale*Conference*","*Red Jacket*","*RJR*","*op Director Trip*","*TDT*","Catch the dream*","*NSD*"},$C111)),$F111=lookup!$K$4,lookup!$F$1),"")</f>
        <v/>
      </c>
      <c r="V111" s="4" t="str">
        <f>IF(LEN(H111)&gt;2,IF(COUNT(SEARCH({"areer Conference*","*dership Conference*","*LC*","*S*m*Conference*","*Red Jacket*","*RJR*","*op Director Trip*","*TDT*","Catch the dream*","*NSD*"},$C111)),IF(COUNT(MATCH(H111,specialid,0)),lookup!$F$1,lookup!$F$2),lookup!$F$1),"")</f>
        <v/>
      </c>
      <c r="W111" s="4" t="str">
        <f>IFERROR(IF(LEN(F111)&gt;2,IF(A111="IST",IF(LEFT(H111,5)*1&gt;0,lookup!$F$1,lookup!$F$2),lookup!$F$1),""),lookup!$F$2)</f>
        <v/>
      </c>
    </row>
    <row r="112" spans="1:23" x14ac:dyDescent="0.3">
      <c r="A112"/>
      <c r="B112"/>
      <c r="C112"/>
      <c r="D112"/>
      <c r="E112"/>
      <c r="F112"/>
      <c r="G112"/>
      <c r="H112"/>
      <c r="I112"/>
      <c r="J112"/>
      <c r="K112"/>
      <c r="L112"/>
      <c r="M112" t="str">
        <f>IFERROR(IF(SEARCH("false",U112),lookup!$K$4),"")</f>
        <v/>
      </c>
      <c r="N112" t="str">
        <f t="shared" si="10"/>
        <v/>
      </c>
      <c r="O112" t="str">
        <f t="shared" si="11"/>
        <v/>
      </c>
      <c r="P112" s="7" t="str">
        <f>IFERROR(IF(SEARCH("false",R112),IF(A112="IST",INDEX(ISTBL,MATCH(E112,IST,0)),lookup!$C$25),""),"")</f>
        <v/>
      </c>
      <c r="Q112" s="34"/>
      <c r="R112" s="3" t="str">
        <f>IF(LEN($F112)&gt;2,IF(COUNT(MATCH($D112,Special,0)),IF($A112="Non IST",$G112=lookup!$C$25,ISNUMBER(MATCH(H112,ISTBL,0))),lookup!$F$1),"")</f>
        <v/>
      </c>
      <c r="S112" t="str">
        <f t="shared" si="12"/>
        <v/>
      </c>
      <c r="T112" t="str">
        <f t="shared" si="9"/>
        <v/>
      </c>
      <c r="U112" t="str">
        <f>IF(LEN($H112)&gt;2,IF(COUNT(SEARCH({"areer Conference*","*dership Conference*","*LC*","*Sale*Conference*","*Red Jacket*","*RJR*","*op Director Trip*","*TDT*","Catch the dream*","*NSD*"},$C112)),$F112=lookup!$K$4,lookup!$F$1),"")</f>
        <v/>
      </c>
      <c r="V112" s="4" t="str">
        <f>IF(LEN(H112)&gt;2,IF(COUNT(SEARCH({"areer Conference*","*dership Conference*","*LC*","*S*m*Conference*","*Red Jacket*","*RJR*","*op Director Trip*","*TDT*","Catch the dream*","*NSD*"},$C112)),IF(COUNT(MATCH(H112,specialid,0)),lookup!$F$1,lookup!$F$2),lookup!$F$1),"")</f>
        <v/>
      </c>
      <c r="W112" s="4" t="str">
        <f>IFERROR(IF(LEN(F112)&gt;2,IF(A112="IST",IF(LEFT(H112,5)*1&gt;0,lookup!$F$1,lookup!$F$2),lookup!$F$1),""),lookup!$F$2)</f>
        <v/>
      </c>
    </row>
    <row r="113" spans="1:23" x14ac:dyDescent="0.3">
      <c r="A113"/>
      <c r="B113"/>
      <c r="C113"/>
      <c r="D113"/>
      <c r="E113"/>
      <c r="F113"/>
      <c r="G113"/>
      <c r="H113"/>
      <c r="I113"/>
      <c r="J113"/>
      <c r="K113"/>
      <c r="L113"/>
      <c r="M113" t="str">
        <f>IFERROR(IF(SEARCH("false",U113),lookup!$K$4),"")</f>
        <v/>
      </c>
      <c r="N113" t="str">
        <f t="shared" si="10"/>
        <v/>
      </c>
      <c r="O113" t="str">
        <f t="shared" si="11"/>
        <v/>
      </c>
      <c r="P113" s="7" t="str">
        <f>IFERROR(IF(SEARCH("false",R113),IF(A113="IST",INDEX(ISTBL,MATCH(E113,IST,0)),lookup!$C$25),""),"")</f>
        <v/>
      </c>
      <c r="Q113" s="36"/>
      <c r="R113" s="3" t="str">
        <f>IF(LEN($F113)&gt;2,IF(COUNT(MATCH($D113,Special,0)),IF($A113="Non IST",$G113=lookup!$C$25,ISNUMBER(MATCH(H113,ISTBL,0))),lookup!$F$1),"")</f>
        <v/>
      </c>
      <c r="S113" t="str">
        <f t="shared" si="12"/>
        <v/>
      </c>
      <c r="T113" t="str">
        <f t="shared" si="9"/>
        <v/>
      </c>
      <c r="U113" t="str">
        <f>IF(LEN($H113)&gt;2,IF(COUNT(SEARCH({"areer Conference*","*dership Conference*","*LC*","*Sale*Conference*","*Red Jacket*","*RJR*","*op Director Trip*","*TDT*","Catch the dream*","*NSD*"},$C113)),$F113=lookup!$K$4,lookup!$F$1),"")</f>
        <v/>
      </c>
      <c r="V113" s="4" t="str">
        <f>IF(LEN(H113)&gt;2,IF(COUNT(SEARCH({"areer Conference*","*dership Conference*","*LC*","*S*m*Conference*","*Red Jacket*","*RJR*","*op Director Trip*","*TDT*","Catch the dream*","*NSD*"},$C113)),IF(COUNT(MATCH(H113,specialid,0)),lookup!$F$1,lookup!$F$2),lookup!$F$1),"")</f>
        <v/>
      </c>
      <c r="W113" s="4" t="str">
        <f>IFERROR(IF(LEN(F113)&gt;2,IF(A113="IST",IF(LEFT(H113,5)*1&gt;0,lookup!$F$1,lookup!$F$2),lookup!$F$1),""),lookup!$F$2)</f>
        <v/>
      </c>
    </row>
    <row r="114" spans="1:23" ht="12.75" customHeight="1" x14ac:dyDescent="0.3">
      <c r="A114"/>
      <c r="B114"/>
      <c r="C114"/>
      <c r="D114"/>
      <c r="E114"/>
      <c r="F114"/>
      <c r="G114"/>
      <c r="H114"/>
      <c r="I114"/>
      <c r="J114"/>
      <c r="K114"/>
      <c r="L114"/>
      <c r="M114" t="str">
        <f>IFERROR(IF(SEARCH("false",U114),lookup!$K$4),"")</f>
        <v/>
      </c>
      <c r="N114" t="str">
        <f t="shared" si="10"/>
        <v/>
      </c>
      <c r="O114" t="str">
        <f t="shared" si="11"/>
        <v/>
      </c>
      <c r="P114" s="7" t="str">
        <f>IFERROR(IF(SEARCH("false",R114),IF(A114="IST",INDEX(ISTBL,MATCH(E114,IST,0)),lookup!$C$25),""),"")</f>
        <v/>
      </c>
      <c r="Q114" s="36"/>
      <c r="R114" s="3" t="str">
        <f>IF(LEN($F114)&gt;2,IF(COUNT(MATCH($D114,Special,0)),IF($A114="Non IST",$G114=lookup!$C$25,ISNUMBER(MATCH(H114,ISTBL,0))),lookup!$F$1),"")</f>
        <v/>
      </c>
      <c r="S114" t="str">
        <f t="shared" si="12"/>
        <v/>
      </c>
      <c r="T114" t="str">
        <f t="shared" si="9"/>
        <v/>
      </c>
      <c r="U114" t="str">
        <f>IF(LEN($H114)&gt;2,IF(COUNT(SEARCH({"areer Conference*","*dership Conference*","*LC*","*Sale*Conference*","*Red Jacket*","*RJR*","*op Director Trip*","*TDT*","Catch the dream*","*NSD*"},$C114)),$F114=lookup!$K$4,lookup!$F$1),"")</f>
        <v/>
      </c>
      <c r="V114" s="4" t="str">
        <f>IF(LEN(H114)&gt;2,IF(COUNT(SEARCH({"areer Conference*","*dership Conference*","*LC*","*S*m*Conference*","*Red Jacket*","*RJR*","*op Director Trip*","*TDT*","Catch the dream*","*NSD*"},$C114)),IF(COUNT(MATCH(H114,specialid,0)),lookup!$F$1,lookup!$F$2),lookup!$F$1),"")</f>
        <v/>
      </c>
      <c r="W114" s="4" t="str">
        <f>IFERROR(IF(LEN(F114)&gt;2,IF(A114="IST",IF(LEFT(H114,5)*1&gt;0,lookup!$F$1,lookup!$F$2),lookup!$F$1),""),lookup!$F$2)</f>
        <v/>
      </c>
    </row>
    <row r="115" spans="1:23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 t="str">
        <f>IFERROR(IF(SEARCH("false",U115),lookup!$K$4),"")</f>
        <v/>
      </c>
      <c r="N115" t="str">
        <f t="shared" si="10"/>
        <v/>
      </c>
      <c r="O115" t="str">
        <f t="shared" si="11"/>
        <v/>
      </c>
      <c r="P115" s="7" t="str">
        <f>IFERROR(IF(SEARCH("false",R115),IF(A115="IST",INDEX(ISTBL,MATCH(E115,IST,0)),lookup!$C$25),""),"")</f>
        <v/>
      </c>
      <c r="Q115" s="36"/>
      <c r="R115" s="3" t="str">
        <f>IF(LEN($F115)&gt;2,IF(COUNT(MATCH($D115,Special,0)),IF($A115="Non IST",$G115=lookup!$C$25,ISNUMBER(MATCH(H115,ISTBL,0))),lookup!$F$1),"")</f>
        <v/>
      </c>
      <c r="S115" t="str">
        <f t="shared" si="12"/>
        <v/>
      </c>
      <c r="T115" t="str">
        <f t="shared" si="9"/>
        <v/>
      </c>
      <c r="U115" t="str">
        <f>IF(LEN($H115)&gt;2,IF(COUNT(SEARCH({"areer Conference*","*dership Conference*","*LC*","*Sale*Conference*","*Red Jacket*","*RJR*","*op Director Trip*","*TDT*","Catch the dream*","*NSD*"},$C115)),$F115=lookup!$K$4,lookup!$F$1),"")</f>
        <v/>
      </c>
      <c r="V115" s="4" t="str">
        <f>IF(LEN(H115)&gt;2,IF(COUNT(SEARCH({"areer Conference*","*dership Conference*","*LC*","*S*m*Conference*","*Red Jacket*","*RJR*","*op Director Trip*","*TDT*","Catch the dream*","*NSD*"},$C115)),IF(COUNT(MATCH(H115,specialid,0)),lookup!$F$1,lookup!$F$2),lookup!$F$1),"")</f>
        <v/>
      </c>
      <c r="W115" s="4" t="str">
        <f>IFERROR(IF(LEN(F115)&gt;2,IF(A115="IST",IF(LEFT(H115,5)*1&gt;0,lookup!$F$1,lookup!$F$2),lookup!$F$1),""),lookup!$F$2)</f>
        <v/>
      </c>
    </row>
    <row r="116" spans="1:23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 t="str">
        <f>IFERROR(IF(SEARCH("false",U116),lookup!$K$4),"")</f>
        <v/>
      </c>
      <c r="N116" t="str">
        <f t="shared" si="10"/>
        <v/>
      </c>
      <c r="O116" t="str">
        <f t="shared" si="11"/>
        <v/>
      </c>
      <c r="P116" s="7" t="str">
        <f>IFERROR(IF(SEARCH("false",R116),IF(A116="IST",INDEX(ISTBL,MATCH(E116,IST,0)),lookup!$C$25),""),"")</f>
        <v/>
      </c>
      <c r="Q116" s="36"/>
      <c r="R116" s="3" t="str">
        <f>IF(LEN($F116)&gt;2,IF(COUNT(MATCH($D116,Special,0)),IF($A116="Non IST",$G116=lookup!$C$25,ISNUMBER(MATCH(H116,ISTBL,0))),lookup!$F$1),"")</f>
        <v/>
      </c>
      <c r="S116" t="str">
        <f t="shared" si="12"/>
        <v/>
      </c>
      <c r="T116" t="str">
        <f t="shared" si="9"/>
        <v/>
      </c>
      <c r="U116" t="str">
        <f>IF(LEN($H116)&gt;2,IF(COUNT(SEARCH({"areer Conference*","*dership Conference*","*LC*","*Sale*Conference*","*Red Jacket*","*RJR*","*op Director Trip*","*TDT*","Catch the dream*","*NSD*"},$C116)),$F116=lookup!$K$4,lookup!$F$1),"")</f>
        <v/>
      </c>
      <c r="V116" s="4" t="str">
        <f>IF(LEN(H116)&gt;2,IF(COUNT(SEARCH({"areer Conference*","*dership Conference*","*LC*","*S*m*Conference*","*Red Jacket*","*RJR*","*op Director Trip*","*TDT*","Catch the dream*","*NSD*"},$C116)),IF(COUNT(MATCH(H116,specialid,0)),lookup!$F$1,lookup!$F$2),lookup!$F$1),"")</f>
        <v/>
      </c>
      <c r="W116" s="4" t="str">
        <f>IFERROR(IF(LEN(F116)&gt;2,IF(A116="IST",IF(LEFT(H116,5)*1&gt;0,lookup!$F$1,lookup!$F$2),lookup!$F$1),""),lookup!$F$2)</f>
        <v/>
      </c>
    </row>
    <row r="117" spans="1:23" x14ac:dyDescent="0.3">
      <c r="A117"/>
      <c r="B117"/>
      <c r="C117"/>
      <c r="D117"/>
      <c r="E117"/>
      <c r="F117"/>
      <c r="G117"/>
      <c r="H117"/>
      <c r="I117"/>
      <c r="J117"/>
      <c r="K117"/>
      <c r="L117"/>
      <c r="M117" t="str">
        <f>IFERROR(IF(SEARCH("false",U117),lookup!$K$4),"")</f>
        <v/>
      </c>
      <c r="N117" t="str">
        <f t="shared" si="10"/>
        <v/>
      </c>
      <c r="O117" t="str">
        <f t="shared" si="11"/>
        <v/>
      </c>
      <c r="P117" s="7" t="str">
        <f>IFERROR(IF(SEARCH("false",R117),IF(A117="IST",INDEX(ISTBL,MATCH(E117,IST,0)),lookup!$C$25),""),"")</f>
        <v/>
      </c>
      <c r="Q117" s="36"/>
      <c r="R117" s="3" t="str">
        <f>IF(LEN($F117)&gt;2,IF(COUNT(MATCH($D117,Special,0)),IF($A117="Non IST",$G117=lookup!$C$25,ISNUMBER(MATCH(H117,ISTBL,0))),lookup!$F$1),"")</f>
        <v/>
      </c>
      <c r="S117" t="str">
        <f t="shared" si="12"/>
        <v/>
      </c>
      <c r="T117" t="str">
        <f t="shared" si="9"/>
        <v/>
      </c>
      <c r="U117" t="str">
        <f>IF(LEN($H117)&gt;2,IF(COUNT(SEARCH({"areer Conference*","*dership Conference*","*LC*","*Sale*Conference*","*Red Jacket*","*RJR*","*op Director Trip*","*TDT*","Catch the dream*","*NSD*"},$C117)),$F117=lookup!$K$4,lookup!$F$1),"")</f>
        <v/>
      </c>
      <c r="V117" s="4" t="str">
        <f>IF(LEN(H117)&gt;2,IF(COUNT(SEARCH({"areer Conference*","*dership Conference*","*LC*","*S*m*Conference*","*Red Jacket*","*RJR*","*op Director Trip*","*TDT*","Catch the dream*","*NSD*"},$C117)),IF(COUNT(MATCH(H117,specialid,0)),lookup!$F$1,lookup!$F$2),lookup!$F$1),"")</f>
        <v/>
      </c>
      <c r="W117" s="4" t="str">
        <f>IFERROR(IF(LEN(F117)&gt;2,IF(A117="IST",IF(LEFT(H117,5)*1&gt;0,lookup!$F$1,lookup!$F$2),lookup!$F$1),""),lookup!$F$2)</f>
        <v/>
      </c>
    </row>
    <row r="118" spans="1:23" x14ac:dyDescent="0.3">
      <c r="A118"/>
      <c r="B118"/>
      <c r="C118"/>
      <c r="D118"/>
      <c r="E118"/>
      <c r="F118"/>
      <c r="G118"/>
      <c r="H118"/>
      <c r="I118"/>
      <c r="J118"/>
      <c r="K118"/>
      <c r="L118"/>
      <c r="M118" t="str">
        <f>IFERROR(IF(SEARCH("false",U118),lookup!$K$4),"")</f>
        <v/>
      </c>
      <c r="N118" t="str">
        <f t="shared" si="10"/>
        <v/>
      </c>
      <c r="O118" t="str">
        <f t="shared" si="11"/>
        <v/>
      </c>
      <c r="P118" s="7" t="str">
        <f>IFERROR(IF(SEARCH("false",R118),IF(A118="IST",INDEX(ISTBL,MATCH(E118,IST,0)),lookup!$C$25),""),"")</f>
        <v/>
      </c>
      <c r="Q118" s="36"/>
      <c r="R118" s="3" t="str">
        <f>IF(LEN($F118)&gt;2,IF(COUNT(MATCH($D118,Special,0)),IF($A118="Non IST",$G118=lookup!$C$25,ISNUMBER(MATCH(H118,ISTBL,0))),lookup!$F$1),"")</f>
        <v/>
      </c>
      <c r="S118" t="str">
        <f t="shared" si="12"/>
        <v/>
      </c>
      <c r="T118" t="str">
        <f t="shared" si="9"/>
        <v/>
      </c>
      <c r="U118" t="str">
        <f>IF(LEN($H118)&gt;2,IF(COUNT(SEARCH({"areer Conference*","*dership Conference*","*LC*","*Sale*Conference*","*Red Jacket*","*RJR*","*op Director Trip*","*TDT*","Catch the dream*","*NSD*"},$C118)),$F118=lookup!$K$4,lookup!$F$1),"")</f>
        <v/>
      </c>
      <c r="V118" s="4" t="str">
        <f>IF(LEN(H118)&gt;2,IF(COUNT(SEARCH({"areer Conference*","*dership Conference*","*LC*","*S*m*Conference*","*Red Jacket*","*RJR*","*op Director Trip*","*TDT*","Catch the dream*","*NSD*"},$C118)),IF(COUNT(MATCH(H118,specialid,0)),lookup!$F$1,lookup!$F$2),lookup!$F$1),"")</f>
        <v/>
      </c>
      <c r="W118" s="4" t="str">
        <f>IFERROR(IF(LEN(F118)&gt;2,IF(A118="IST",IF(LEFT(H118,5)*1&gt;0,lookup!$F$1,lookup!$F$2),lookup!$F$1),""),lookup!$F$2)</f>
        <v/>
      </c>
    </row>
    <row r="119" spans="1:23" x14ac:dyDescent="0.3">
      <c r="A119"/>
      <c r="B119"/>
      <c r="C119"/>
      <c r="D119"/>
      <c r="E119"/>
      <c r="F119"/>
      <c r="G119"/>
      <c r="H119"/>
      <c r="I119"/>
      <c r="J119"/>
      <c r="K119"/>
      <c r="L119"/>
      <c r="M119" t="str">
        <f>IFERROR(IF(SEARCH("false",U119),lookup!$K$4),"")</f>
        <v/>
      </c>
      <c r="N119" t="str">
        <f t="shared" si="10"/>
        <v/>
      </c>
      <c r="O119" t="str">
        <f t="shared" si="11"/>
        <v/>
      </c>
      <c r="P119" s="7" t="str">
        <f>IFERROR(IF(SEARCH("false",R119),IF(A119="IST",INDEX(ISTBL,MATCH(E119,IST,0)),lookup!$C$25),""),"")</f>
        <v/>
      </c>
      <c r="Q119" s="36"/>
      <c r="R119" s="3" t="str">
        <f>IF(LEN($F119)&gt;2,IF(COUNT(MATCH($D119,Special,0)),IF($A119="Non IST",$G119=lookup!$C$25,ISNUMBER(MATCH(H119,ISTBL,0))),lookup!$F$1),"")</f>
        <v/>
      </c>
      <c r="S119" t="str">
        <f t="shared" si="12"/>
        <v/>
      </c>
      <c r="T119" t="str">
        <f t="shared" si="9"/>
        <v/>
      </c>
      <c r="U119" t="str">
        <f>IF(LEN($H119)&gt;2,IF(COUNT(SEARCH({"areer Conference*","*dership Conference*","*LC*","*Sale*Conference*","*Red Jacket*","*RJR*","*op Director Trip*","*TDT*","Catch the dream*","*NSD*"},$C119)),$F119=lookup!$K$4,lookup!$F$1),"")</f>
        <v/>
      </c>
      <c r="V119" s="4" t="str">
        <f>IF(LEN(H119)&gt;2,IF(COUNT(SEARCH({"areer Conference*","*dership Conference*","*LC*","*S*m*Conference*","*Red Jacket*","*RJR*","*op Director Trip*","*TDT*","Catch the dream*","*NSD*"},$C119)),IF(COUNT(MATCH(H119,specialid,0)),lookup!$F$1,lookup!$F$2),lookup!$F$1),"")</f>
        <v/>
      </c>
      <c r="W119" s="4" t="str">
        <f>IFERROR(IF(LEN(F119)&gt;2,IF(A119="IST",IF(LEFT(H119,5)*1&gt;0,lookup!$F$1,lookup!$F$2),lookup!$F$1),""),lookup!$F$2)</f>
        <v/>
      </c>
    </row>
    <row r="120" spans="1:23" x14ac:dyDescent="0.3">
      <c r="A120"/>
      <c r="B120"/>
      <c r="C120"/>
      <c r="D120"/>
      <c r="E120"/>
      <c r="F120"/>
      <c r="G120"/>
      <c r="H120"/>
      <c r="I120"/>
      <c r="J120"/>
      <c r="K120"/>
      <c r="L120"/>
      <c r="M120" t="str">
        <f>IFERROR(IF(SEARCH("false",U120),lookup!$K$4),"")</f>
        <v/>
      </c>
      <c r="N120" t="str">
        <f t="shared" si="10"/>
        <v/>
      </c>
      <c r="O120" t="str">
        <f t="shared" si="11"/>
        <v/>
      </c>
      <c r="P120" s="7" t="str">
        <f>IFERROR(IF(SEARCH("false",R120),IF(A120="IST",INDEX(ISTBL,MATCH(E120,IST,0)),lookup!$C$25),""),"")</f>
        <v/>
      </c>
      <c r="Q120" s="36"/>
      <c r="R120" s="3" t="str">
        <f>IF(LEN($F120)&gt;2,IF(COUNT(MATCH($D120,Special,0)),IF($A120="Non IST",$G120=lookup!$C$25,ISNUMBER(MATCH(H120,ISTBL,0))),lookup!$F$1),"")</f>
        <v/>
      </c>
      <c r="S120" t="str">
        <f t="shared" si="12"/>
        <v/>
      </c>
      <c r="T120" t="str">
        <f t="shared" si="9"/>
        <v/>
      </c>
      <c r="U120" t="str">
        <f>IF(LEN($H120)&gt;2,IF(COUNT(SEARCH({"areer Conference*","*dership Conference*","*LC*","*Sale*Conference*","*Red Jacket*","*RJR*","*op Director Trip*","*TDT*","Catch the dream*","*NSD*"},$C120)),$F120=lookup!$K$4,lookup!$F$1),"")</f>
        <v/>
      </c>
      <c r="V120" s="4" t="str">
        <f>IF(LEN(H120)&gt;2,IF(COUNT(SEARCH({"areer Conference*","*dership Conference*","*LC*","*S*m*Conference*","*Red Jacket*","*RJR*","*op Director Trip*","*TDT*","Catch the dream*","*NSD*"},$C120)),IF(COUNT(MATCH(H120,specialid,0)),lookup!$F$1,lookup!$F$2),lookup!$F$1),"")</f>
        <v/>
      </c>
      <c r="W120" s="4" t="str">
        <f>IFERROR(IF(LEN(F120)&gt;2,IF(A120="IST",IF(LEFT(H120,5)*1&gt;0,lookup!$F$1,lookup!$F$2),lookup!$F$1),""),lookup!$F$2)</f>
        <v/>
      </c>
    </row>
    <row r="121" spans="1:23" x14ac:dyDescent="0.3">
      <c r="A121"/>
      <c r="B121"/>
      <c r="C121"/>
      <c r="D121"/>
      <c r="E121"/>
      <c r="F121"/>
      <c r="G121"/>
      <c r="H121"/>
      <c r="I121"/>
      <c r="J121"/>
      <c r="K121"/>
      <c r="L121"/>
      <c r="M121" t="str">
        <f>IFERROR(IF(SEARCH("false",U121),lookup!$K$4),"")</f>
        <v/>
      </c>
      <c r="N121" t="str">
        <f t="shared" si="10"/>
        <v/>
      </c>
      <c r="O121" t="str">
        <f t="shared" si="11"/>
        <v/>
      </c>
      <c r="P121" s="7" t="str">
        <f>IFERROR(IF(SEARCH("false",R121),IF(A121="IST",INDEX(ISTBL,MATCH(E121,IST,0)),lookup!$C$25),""),"")</f>
        <v/>
      </c>
      <c r="Q121" s="36"/>
      <c r="R121" s="3" t="str">
        <f>IF(LEN($F121)&gt;2,IF(COUNT(MATCH($D121,Special,0)),IF($A121="Non IST",$G121=lookup!$C$25,ISNUMBER(MATCH(H121,ISTBL,0))),lookup!$F$1),"")</f>
        <v/>
      </c>
      <c r="S121" t="str">
        <f t="shared" si="12"/>
        <v/>
      </c>
      <c r="T121" t="str">
        <f t="shared" si="9"/>
        <v/>
      </c>
      <c r="U121" t="str">
        <f>IF(LEN($H121)&gt;2,IF(COUNT(SEARCH({"areer Conference*","*dership Conference*","*LC*","*Sale*Conference*","*Red Jacket*","*RJR*","*op Director Trip*","*TDT*","Catch the dream*","*NSD*"},$C121)),$F121=lookup!$K$4,lookup!$F$1),"")</f>
        <v/>
      </c>
      <c r="V121" s="4" t="str">
        <f>IF(LEN(H121)&gt;2,IF(COUNT(SEARCH({"areer Conference*","*dership Conference*","*LC*","*S*m*Conference*","*Red Jacket*","*RJR*","*op Director Trip*","*TDT*","Catch the dream*","*NSD*"},$C121)),IF(COUNT(MATCH(H121,specialid,0)),lookup!$F$1,lookup!$F$2),lookup!$F$1),"")</f>
        <v/>
      </c>
      <c r="W121" s="4" t="str">
        <f>IFERROR(IF(LEN(F121)&gt;2,IF(A121="IST",IF(LEFT(H121,5)*1&gt;0,lookup!$F$1,lookup!$F$2),lookup!$F$1),""),lookup!$F$2)</f>
        <v/>
      </c>
    </row>
    <row r="122" spans="1:23" x14ac:dyDescent="0.3">
      <c r="A122"/>
      <c r="B122"/>
      <c r="C122"/>
      <c r="D122"/>
      <c r="E122"/>
      <c r="F122"/>
      <c r="G122"/>
      <c r="H122"/>
      <c r="I122"/>
      <c r="J122"/>
      <c r="K122"/>
      <c r="L122"/>
      <c r="M122" t="str">
        <f>IFERROR(IF(SEARCH("false",U122),lookup!$K$4),"")</f>
        <v/>
      </c>
      <c r="N122" t="str">
        <f t="shared" si="10"/>
        <v/>
      </c>
      <c r="O122" t="str">
        <f t="shared" si="11"/>
        <v/>
      </c>
      <c r="P122" s="7" t="str">
        <f>IFERROR(IF(SEARCH("false",R122),IF(A122="IST",INDEX(ISTBL,MATCH(E122,IST,0)),lookup!$C$25),""),"")</f>
        <v/>
      </c>
      <c r="Q122" s="36"/>
      <c r="R122" s="3" t="str">
        <f>IF(LEN($F122)&gt;2,IF(COUNT(MATCH($D122,Special,0)),IF($A122="Non IST",$G122=lookup!$C$25,ISNUMBER(MATCH(H122,ISTBL,0))),lookup!$F$1),"")</f>
        <v/>
      </c>
      <c r="S122" t="str">
        <f t="shared" si="12"/>
        <v/>
      </c>
      <c r="T122" t="str">
        <f t="shared" si="9"/>
        <v/>
      </c>
      <c r="U122" t="str">
        <f>IF(LEN($H122)&gt;2,IF(COUNT(SEARCH({"areer Conference*","*dership Conference*","*LC*","*Sale*Conference*","*Red Jacket*","*RJR*","*op Director Trip*","*TDT*","Catch the dream*","*NSD*"},$C122)),$F122=lookup!$K$4,lookup!$F$1),"")</f>
        <v/>
      </c>
      <c r="V122" s="4" t="str">
        <f>IF(LEN(H122)&gt;2,IF(COUNT(SEARCH({"areer Conference*","*dership Conference*","*LC*","*S*m*Conference*","*Red Jacket*","*RJR*","*op Director Trip*","*TDT*","Catch the dream*","*NSD*"},$C122)),IF(COUNT(MATCH(H122,specialid,0)),lookup!$F$1,lookup!$F$2),lookup!$F$1),"")</f>
        <v/>
      </c>
      <c r="W122" s="4" t="str">
        <f>IFERROR(IF(LEN(F122)&gt;2,IF(A122="IST",IF(LEFT(H122,5)*1&gt;0,lookup!$F$1,lookup!$F$2),lookup!$F$1),""),lookup!$F$2)</f>
        <v/>
      </c>
    </row>
    <row r="123" spans="1:23" x14ac:dyDescent="0.3">
      <c r="A123"/>
      <c r="B123"/>
      <c r="C123"/>
      <c r="D123"/>
      <c r="E123"/>
      <c r="F123"/>
      <c r="G123"/>
      <c r="H123"/>
      <c r="I123"/>
      <c r="J123"/>
      <c r="K123"/>
      <c r="L123"/>
      <c r="M123" t="str">
        <f>IFERROR(IF(SEARCH("false",U123),lookup!$K$4),"")</f>
        <v/>
      </c>
      <c r="N123" t="str">
        <f t="shared" si="10"/>
        <v/>
      </c>
      <c r="O123" t="str">
        <f t="shared" si="11"/>
        <v/>
      </c>
      <c r="P123" s="7" t="str">
        <f>IFERROR(IF(SEARCH("false",R123),IF(A123="IST",INDEX(ISTBL,MATCH(E123,IST,0)),lookup!$C$25),""),"")</f>
        <v/>
      </c>
      <c r="Q123" s="36"/>
      <c r="R123" s="3" t="str">
        <f>IF(LEN($F123)&gt;2,IF(COUNT(MATCH($D123,Special,0)),IF($A123="Non IST",$G123=lookup!$C$25,ISNUMBER(MATCH(H123,ISTBL,0))),lookup!$F$1),"")</f>
        <v/>
      </c>
      <c r="S123" t="str">
        <f t="shared" si="12"/>
        <v/>
      </c>
      <c r="T123" t="str">
        <f t="shared" si="9"/>
        <v/>
      </c>
      <c r="U123" t="str">
        <f>IF(LEN($H123)&gt;2,IF(COUNT(SEARCH({"areer Conference*","*dership Conference*","*LC*","*Sale*Conference*","*Red Jacket*","*RJR*","*op Director Trip*","*TDT*","Catch the dream*","*NSD*"},$C123)),$F123=lookup!$K$4,lookup!$F$1),"")</f>
        <v/>
      </c>
      <c r="V123" s="4" t="str">
        <f>IF(LEN(H123)&gt;2,IF(COUNT(SEARCH({"areer Conference*","*dership Conference*","*LC*","*S*m*Conference*","*Red Jacket*","*RJR*","*op Director Trip*","*TDT*","Catch the dream*","*NSD*"},$C123)),IF(COUNT(MATCH(H123,specialid,0)),lookup!$F$1,lookup!$F$2),lookup!$F$1),"")</f>
        <v/>
      </c>
      <c r="W123" s="4" t="str">
        <f>IFERROR(IF(LEN(F123)&gt;2,IF(A123="IST",IF(LEFT(H123,5)*1&gt;0,lookup!$F$1,lookup!$F$2),lookup!$F$1),""),lookup!$F$2)</f>
        <v/>
      </c>
    </row>
    <row r="124" spans="1:23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 t="str">
        <f>IFERROR(IF(SEARCH("false",U124),lookup!$K$4),"")</f>
        <v/>
      </c>
      <c r="N124" t="str">
        <f t="shared" si="10"/>
        <v/>
      </c>
      <c r="O124" t="str">
        <f t="shared" si="11"/>
        <v/>
      </c>
      <c r="P124" s="7" t="str">
        <f>IFERROR(IF(SEARCH("false",R124),IF(A124="IST",INDEX(ISTBL,MATCH(E124,IST,0)),lookup!$C$25),""),"")</f>
        <v/>
      </c>
      <c r="Q124" s="36"/>
      <c r="R124" s="3" t="str">
        <f>IF(LEN($F124)&gt;2,IF(COUNT(MATCH($D124,Special,0)),IF($A124="Non IST",$G124=lookup!$C$25,ISNUMBER(MATCH(H124,ISTBL,0))),lookup!$F$1),"")</f>
        <v/>
      </c>
      <c r="S124" t="str">
        <f t="shared" si="12"/>
        <v/>
      </c>
      <c r="T124" t="str">
        <f t="shared" si="9"/>
        <v/>
      </c>
      <c r="U124" t="str">
        <f>IF(LEN($H124)&gt;2,IF(COUNT(SEARCH({"areer Conference*","*dership Conference*","*LC*","*Sale*Conference*","*Red Jacket*","*RJR*","*op Director Trip*","*TDT*","Catch the dream*","*NSD*"},$C124)),$F124=lookup!$K$4,lookup!$F$1),"")</f>
        <v/>
      </c>
      <c r="V124" s="4" t="str">
        <f>IF(LEN(H124)&gt;2,IF(COUNT(SEARCH({"areer Conference*","*dership Conference*","*LC*","*S*m*Conference*","*Red Jacket*","*RJR*","*op Director Trip*","*TDT*","Catch the dream*","*NSD*"},$C124)),IF(COUNT(MATCH(H124,specialid,0)),lookup!$F$1,lookup!$F$2),lookup!$F$1),"")</f>
        <v/>
      </c>
      <c r="W124" s="4" t="str">
        <f>IFERROR(IF(LEN(F124)&gt;2,IF(A124="IST",IF(LEFT(H124,5)*1&gt;0,lookup!$F$1,lookup!$F$2),lookup!$F$1),""),lookup!$F$2)</f>
        <v/>
      </c>
    </row>
    <row r="125" spans="1:23" x14ac:dyDescent="0.3">
      <c r="A125"/>
      <c r="B125"/>
      <c r="C125"/>
      <c r="D125"/>
      <c r="E125"/>
      <c r="F125"/>
      <c r="G125"/>
      <c r="H125"/>
      <c r="I125"/>
      <c r="J125"/>
      <c r="K125"/>
      <c r="L125"/>
      <c r="M125" t="str">
        <f>IFERROR(IF(SEARCH("false",U125),lookup!$K$4),"")</f>
        <v/>
      </c>
      <c r="N125" t="str">
        <f t="shared" si="10"/>
        <v/>
      </c>
      <c r="O125" t="str">
        <f t="shared" si="11"/>
        <v/>
      </c>
      <c r="P125" s="7" t="str">
        <f>IFERROR(IF(SEARCH("false",R125),IF(A125="IST",INDEX(ISTBL,MATCH(E125,IST,0)),lookup!$C$25),""),"")</f>
        <v/>
      </c>
      <c r="Q125" s="36"/>
      <c r="R125" s="3" t="str">
        <f>IF(LEN($F125)&gt;2,IF(COUNT(MATCH($D125,Special,0)),IF($A125="Non IST",$G125=lookup!$C$25,ISNUMBER(MATCH(H125,ISTBL,0))),lookup!$F$1),"")</f>
        <v/>
      </c>
      <c r="S125" t="str">
        <f t="shared" si="12"/>
        <v/>
      </c>
      <c r="T125" t="str">
        <f t="shared" si="9"/>
        <v/>
      </c>
      <c r="U125" t="str">
        <f>IF(LEN($H125)&gt;2,IF(COUNT(SEARCH({"areer Conference*","*dership Conference*","*LC*","*Sale*Conference*","*Red Jacket*","*RJR*","*op Director Trip*","*TDT*","Catch the dream*","*NSD*"},$C125)),$F125=lookup!$K$4,lookup!$F$1),"")</f>
        <v/>
      </c>
      <c r="V125" s="4" t="str">
        <f>IF(LEN(H125)&gt;2,IF(COUNT(SEARCH({"areer Conference*","*dership Conference*","*LC*","*S*m*Conference*","*Red Jacket*","*RJR*","*op Director Trip*","*TDT*","Catch the dream*","*NSD*"},$C125)),IF(COUNT(MATCH(H125,specialid,0)),lookup!$F$1,lookup!$F$2),lookup!$F$1),"")</f>
        <v/>
      </c>
      <c r="W125" s="4" t="str">
        <f>IFERROR(IF(LEN(F125)&gt;2,IF(A125="IST",IF(LEFT(H125,5)*1&gt;0,lookup!$F$1,lookup!$F$2),lookup!$F$1),""),lookup!$F$2)</f>
        <v/>
      </c>
    </row>
    <row r="126" spans="1:23" x14ac:dyDescent="0.3">
      <c r="A126"/>
      <c r="B126"/>
      <c r="C126"/>
      <c r="D126"/>
      <c r="E126"/>
      <c r="F126"/>
      <c r="G126"/>
      <c r="H126"/>
      <c r="I126"/>
      <c r="J126"/>
      <c r="K126"/>
      <c r="L126"/>
      <c r="M126" t="str">
        <f>IFERROR(IF(SEARCH("false",U126),lookup!$K$4),"")</f>
        <v/>
      </c>
      <c r="N126" t="str">
        <f t="shared" si="10"/>
        <v/>
      </c>
      <c r="O126" t="str">
        <f t="shared" si="11"/>
        <v/>
      </c>
      <c r="P126" s="7" t="str">
        <f>IFERROR(IF(SEARCH("false",R126),IF(A126="IST",INDEX(ISTBL,MATCH(E126,IST,0)),lookup!$C$25),""),"")</f>
        <v/>
      </c>
      <c r="Q126" s="36"/>
      <c r="R126" s="3" t="str">
        <f>IF(LEN($F126)&gt;2,IF(COUNT(MATCH($D126,Special,0)),IF($A126="Non IST",$G126=lookup!$C$25,ISNUMBER(MATCH(H126,ISTBL,0))),lookup!$F$1),"")</f>
        <v/>
      </c>
      <c r="S126" t="str">
        <f t="shared" si="12"/>
        <v/>
      </c>
      <c r="T126" t="str">
        <f t="shared" si="9"/>
        <v/>
      </c>
      <c r="U126" t="str">
        <f>IF(LEN($H126)&gt;2,IF(COUNT(SEARCH({"areer Conference*","*dership Conference*","*LC*","*Sale*Conference*","*Red Jacket*","*RJR*","*op Director Trip*","*TDT*","Catch the dream*","*NSD*"},$C126)),$F126=lookup!$K$4,lookup!$F$1),"")</f>
        <v/>
      </c>
      <c r="V126" s="4" t="str">
        <f>IF(LEN(H126)&gt;2,IF(COUNT(SEARCH({"areer Conference*","*dership Conference*","*LC*","*S*m*Conference*","*Red Jacket*","*RJR*","*op Director Trip*","*TDT*","Catch the dream*","*NSD*"},$C126)),IF(COUNT(MATCH(H126,specialid,0)),lookup!$F$1,lookup!$F$2),lookup!$F$1),"")</f>
        <v/>
      </c>
      <c r="W126" s="4" t="str">
        <f>IFERROR(IF(LEN(F126)&gt;2,IF(A126="IST",IF(LEFT(H126,5)*1&gt;0,lookup!$F$1,lookup!$F$2),lookup!$F$1),""),lookup!$F$2)</f>
        <v/>
      </c>
    </row>
    <row r="127" spans="1:23" x14ac:dyDescent="0.3">
      <c r="A127"/>
      <c r="B127"/>
      <c r="C127"/>
      <c r="D127"/>
      <c r="E127"/>
      <c r="F127"/>
      <c r="G127"/>
      <c r="H127"/>
      <c r="I127"/>
      <c r="J127"/>
      <c r="K127"/>
      <c r="L127"/>
      <c r="M127" t="str">
        <f>IFERROR(IF(SEARCH("false",U127),lookup!$K$4),"")</f>
        <v/>
      </c>
      <c r="N127" t="str">
        <f t="shared" si="10"/>
        <v/>
      </c>
      <c r="O127" t="str">
        <f t="shared" si="11"/>
        <v/>
      </c>
      <c r="P127" s="7" t="str">
        <f>IFERROR(IF(SEARCH("false",R127),IF(A127="IST",INDEX(ISTBL,MATCH(E127,IST,0)),lookup!$C$25),""),"")</f>
        <v/>
      </c>
      <c r="Q127" s="36"/>
      <c r="R127" s="3" t="str">
        <f>IF(LEN($F127)&gt;2,IF(COUNT(MATCH($D127,Special,0)),IF($A127="Non IST",$G127=lookup!$C$25,ISNUMBER(MATCH(H127,ISTBL,0))),lookup!$F$1),"")</f>
        <v/>
      </c>
      <c r="S127" t="str">
        <f t="shared" si="12"/>
        <v/>
      </c>
      <c r="T127" t="str">
        <f t="shared" si="9"/>
        <v/>
      </c>
      <c r="U127" t="str">
        <f>IF(LEN($H127)&gt;2,IF(COUNT(SEARCH({"areer Conference*","*dership Conference*","*LC*","*Sale*Conference*","*Red Jacket*","*RJR*","*op Director Trip*","*TDT*","Catch the dream*","*NSD*"},$C127)),$F127=lookup!$K$4,lookup!$F$1),"")</f>
        <v/>
      </c>
      <c r="V127" s="4" t="str">
        <f>IF(LEN(H127)&gt;2,IF(COUNT(SEARCH({"areer Conference*","*dership Conference*","*LC*","*S*m*Conference*","*Red Jacket*","*RJR*","*op Director Trip*","*TDT*","Catch the dream*","*NSD*"},$C127)),IF(COUNT(MATCH(H127,specialid,0)),lookup!$F$1,lookup!$F$2),lookup!$F$1),"")</f>
        <v/>
      </c>
      <c r="W127" s="4" t="str">
        <f>IFERROR(IF(LEN(F127)&gt;2,IF(A127="IST",IF(LEFT(H127,5)*1&gt;0,lookup!$F$1,lookup!$F$2),lookup!$F$1),""),lookup!$F$2)</f>
        <v/>
      </c>
    </row>
    <row r="128" spans="1:23" x14ac:dyDescent="0.3">
      <c r="A128"/>
      <c r="B128"/>
      <c r="C128"/>
      <c r="D128"/>
      <c r="E128"/>
      <c r="F128"/>
      <c r="G128"/>
      <c r="H128"/>
      <c r="I128"/>
      <c r="J128"/>
      <c r="K128"/>
      <c r="L128"/>
      <c r="M128" t="str">
        <f>IFERROR(IF(SEARCH("false",U128),lookup!$K$4),"")</f>
        <v/>
      </c>
      <c r="N128" t="str">
        <f t="shared" si="10"/>
        <v/>
      </c>
      <c r="O128" t="str">
        <f t="shared" si="11"/>
        <v/>
      </c>
      <c r="P128" s="7" t="str">
        <f>IFERROR(IF(SEARCH("false",R128),IF(A128="IST",INDEX(ISTBL,MATCH(E128,IST,0)),lookup!$C$25),""),"")</f>
        <v/>
      </c>
      <c r="Q128" s="36"/>
      <c r="R128" s="3" t="str">
        <f>IF(LEN($F128)&gt;2,IF(COUNT(MATCH($D128,Special,0)),IF($A128="Non IST",$G128=lookup!$C$25,ISNUMBER(MATCH(H128,ISTBL,0))),lookup!$F$1),"")</f>
        <v/>
      </c>
      <c r="S128" t="str">
        <f t="shared" si="12"/>
        <v/>
      </c>
      <c r="T128" t="str">
        <f t="shared" si="9"/>
        <v/>
      </c>
      <c r="U128" t="str">
        <f>IF(LEN($H128)&gt;2,IF(COUNT(SEARCH({"areer Conference*","*dership Conference*","*LC*","*Sale*Conference*","*Red Jacket*","*RJR*","*op Director Trip*","*TDT*","Catch the dream*","*NSD*"},$C128)),$F128=lookup!$K$4,lookup!$F$1),"")</f>
        <v/>
      </c>
      <c r="V128" s="4" t="str">
        <f>IF(LEN(H128)&gt;2,IF(COUNT(SEARCH({"areer Conference*","*dership Conference*","*LC*","*S*m*Conference*","*Red Jacket*","*RJR*","*op Director Trip*","*TDT*","Catch the dream*","*NSD*"},$C128)),IF(COUNT(MATCH(H128,specialid,0)),lookup!$F$1,lookup!$F$2),lookup!$F$1),"")</f>
        <v/>
      </c>
      <c r="W128" s="4" t="str">
        <f>IFERROR(IF(LEN(F128)&gt;2,IF(A128="IST",IF(LEFT(H128,5)*1&gt;0,lookup!$F$1,lookup!$F$2),lookup!$F$1),""),lookup!$F$2)</f>
        <v/>
      </c>
    </row>
    <row r="129" spans="1:23" x14ac:dyDescent="0.3">
      <c r="A129"/>
      <c r="B129"/>
      <c r="C129"/>
      <c r="D129"/>
      <c r="E129"/>
      <c r="F129"/>
      <c r="G129"/>
      <c r="H129"/>
      <c r="I129"/>
      <c r="J129"/>
      <c r="K129"/>
      <c r="L129"/>
      <c r="M129" t="str">
        <f>IFERROR(IF(SEARCH("false",U129),lookup!$K$4),"")</f>
        <v/>
      </c>
      <c r="N129" t="str">
        <f t="shared" si="10"/>
        <v/>
      </c>
      <c r="O129" t="str">
        <f t="shared" si="11"/>
        <v/>
      </c>
      <c r="P129" s="7" t="str">
        <f>IFERROR(IF(SEARCH("false",R129),IF(A129="IST",INDEX(ISTBL,MATCH(E129,IST,0)),lookup!$C$25),""),"")</f>
        <v/>
      </c>
      <c r="Q129" s="36"/>
      <c r="R129" s="3" t="str">
        <f>IF(LEN($F129)&gt;2,IF(COUNT(MATCH($D129,Special,0)),IF($A129="Non IST",$G129=lookup!$C$25,ISNUMBER(MATCH(H129,ISTBL,0))),lookup!$F$1),"")</f>
        <v/>
      </c>
      <c r="S129" t="str">
        <f t="shared" si="12"/>
        <v/>
      </c>
      <c r="T129" t="str">
        <f t="shared" si="9"/>
        <v/>
      </c>
      <c r="U129" t="str">
        <f>IF(LEN($H129)&gt;2,IF(COUNT(SEARCH({"areer Conference*","*dership Conference*","*LC*","*Sale*Conference*","*Red Jacket*","*RJR*","*op Director Trip*","*TDT*","Catch the dream*","*NSD*"},$C129)),$F129=lookup!$K$4,lookup!$F$1),"")</f>
        <v/>
      </c>
      <c r="V129" s="4" t="str">
        <f>IF(LEN(H129)&gt;2,IF(COUNT(SEARCH({"areer Conference*","*dership Conference*","*LC*","*S*m*Conference*","*Red Jacket*","*RJR*","*op Director Trip*","*TDT*","Catch the dream*","*NSD*"},$C129)),IF(COUNT(MATCH(H129,specialid,0)),lookup!$F$1,lookup!$F$2),lookup!$F$1),"")</f>
        <v/>
      </c>
      <c r="W129" s="4" t="str">
        <f>IFERROR(IF(LEN(F129)&gt;2,IF(A129="IST",IF(LEFT(H129,5)*1&gt;0,lookup!$F$1,lookup!$F$2),lookup!$F$1),""),lookup!$F$2)</f>
        <v/>
      </c>
    </row>
    <row r="130" spans="1:23" x14ac:dyDescent="0.3">
      <c r="A130"/>
      <c r="B130"/>
      <c r="C130"/>
      <c r="D130"/>
      <c r="E130"/>
      <c r="F130"/>
      <c r="G130"/>
      <c r="H130"/>
      <c r="I130"/>
      <c r="J130"/>
      <c r="K130"/>
      <c r="L130"/>
      <c r="M130" t="str">
        <f>IFERROR(IF(SEARCH("false",U130),lookup!$K$4),"")</f>
        <v/>
      </c>
      <c r="N130" t="str">
        <f t="shared" si="10"/>
        <v/>
      </c>
      <c r="O130" t="str">
        <f t="shared" si="11"/>
        <v/>
      </c>
      <c r="P130" s="7" t="str">
        <f>IFERROR(IF(SEARCH("false",R130),IF(A130="IST",INDEX(ISTBL,MATCH(E130,IST,0)),lookup!$C$25),""),"")</f>
        <v/>
      </c>
      <c r="Q130" s="36"/>
      <c r="R130" s="3" t="str">
        <f>IF(LEN($F130)&gt;2,IF(COUNT(MATCH($D130,Special,0)),IF($A130="Non IST",$G130=lookup!$C$25,ISNUMBER(MATCH(H130,ISTBL,0))),lookup!$F$1),"")</f>
        <v/>
      </c>
      <c r="S130" t="str">
        <f t="shared" si="12"/>
        <v/>
      </c>
      <c r="T130" t="str">
        <f t="shared" si="9"/>
        <v/>
      </c>
      <c r="U130" t="str">
        <f>IF(LEN($H130)&gt;2,IF(COUNT(SEARCH({"areer Conference*","*dership Conference*","*LC*","*Sale*Conference*","*Red Jacket*","*RJR*","*op Director Trip*","*TDT*","Catch the dream*","*NSD*"},$C130)),$F130=lookup!$K$4,lookup!$F$1),"")</f>
        <v/>
      </c>
      <c r="V130" s="4" t="str">
        <f>IF(LEN(H130)&gt;2,IF(COUNT(SEARCH({"areer Conference*","*dership Conference*","*LC*","*S*m*Conference*","*Red Jacket*","*RJR*","*op Director Trip*","*TDT*","Catch the dream*","*NSD*"},$C130)),IF(COUNT(MATCH(H130,specialid,0)),lookup!$F$1,lookup!$F$2),lookup!$F$1),"")</f>
        <v/>
      </c>
      <c r="W130" s="4" t="str">
        <f>IFERROR(IF(LEN(F130)&gt;2,IF(A130="IST",IF(LEFT(H130,5)*1&gt;0,lookup!$F$1,lookup!$F$2),lookup!$F$1),""),lookup!$F$2)</f>
        <v/>
      </c>
    </row>
    <row r="131" spans="1:23" x14ac:dyDescent="0.3">
      <c r="A131"/>
      <c r="B131"/>
      <c r="C131"/>
      <c r="D131"/>
      <c r="E131"/>
      <c r="F131"/>
      <c r="G131"/>
      <c r="H131"/>
      <c r="I131"/>
      <c r="J131"/>
      <c r="K131"/>
      <c r="L131"/>
      <c r="M131" t="str">
        <f>IFERROR(IF(SEARCH("false",U131),lookup!$K$4),"")</f>
        <v/>
      </c>
      <c r="N131" t="str">
        <f t="shared" si="10"/>
        <v/>
      </c>
      <c r="O131" t="str">
        <f t="shared" si="11"/>
        <v/>
      </c>
      <c r="P131" s="7" t="str">
        <f>IFERROR(IF(SEARCH("false",R131),IF(A131="IST",INDEX(ISTBL,MATCH(E131,IST,0)),lookup!$C$25),""),"")</f>
        <v/>
      </c>
      <c r="Q131" s="36"/>
      <c r="R131" s="3" t="str">
        <f>IF(LEN($F131)&gt;2,IF(COUNT(MATCH($D131,Special,0)),IF($A131="Non IST",$G131=lookup!$C$25,ISNUMBER(MATCH(H131,ISTBL,0))),lookup!$F$1),"")</f>
        <v/>
      </c>
      <c r="S131" t="str">
        <f t="shared" si="12"/>
        <v/>
      </c>
      <c r="T131" t="str">
        <f t="shared" si="9"/>
        <v/>
      </c>
      <c r="U131" t="str">
        <f>IF(LEN($H131)&gt;2,IF(COUNT(SEARCH({"areer Conference*","*dership Conference*","*LC*","*Sale*Conference*","*Red Jacket*","*RJR*","*op Director Trip*","*TDT*","Catch the dream*","*NSD*"},$C131)),$F131=lookup!$K$4,lookup!$F$1),"")</f>
        <v/>
      </c>
      <c r="V131" s="4" t="str">
        <f>IF(LEN(H131)&gt;2,IF(COUNT(SEARCH({"areer Conference*","*dership Conference*","*LC*","*S*m*Conference*","*Red Jacket*","*RJR*","*op Director Trip*","*TDT*","Catch the dream*","*NSD*"},$C131)),IF(COUNT(MATCH(H131,specialid,0)),lookup!$F$1,lookup!$F$2),lookup!$F$1),"")</f>
        <v/>
      </c>
      <c r="W131" s="4" t="str">
        <f>IFERROR(IF(LEN(F131)&gt;2,IF(A131="IST",IF(LEFT(H131,5)*1&gt;0,lookup!$F$1,lookup!$F$2),lookup!$F$1),""),lookup!$F$2)</f>
        <v/>
      </c>
    </row>
    <row r="132" spans="1:23" x14ac:dyDescent="0.3">
      <c r="A132"/>
      <c r="B132"/>
      <c r="C132"/>
      <c r="D132"/>
      <c r="E132"/>
      <c r="F132"/>
      <c r="G132"/>
      <c r="H132"/>
      <c r="I132"/>
      <c r="J132"/>
      <c r="K132"/>
      <c r="L132"/>
      <c r="M132" t="str">
        <f>IFERROR(IF(SEARCH("false",U132),lookup!$K$4),"")</f>
        <v/>
      </c>
      <c r="N132" t="str">
        <f t="shared" si="10"/>
        <v/>
      </c>
      <c r="O132" t="str">
        <f t="shared" si="11"/>
        <v/>
      </c>
      <c r="P132" s="7" t="str">
        <f>IFERROR(IF(SEARCH("false",R132),IF(A132="IST",INDEX(ISTBL,MATCH(E132,IST,0)),lookup!$C$25),""),"")</f>
        <v/>
      </c>
      <c r="Q132" s="36"/>
      <c r="R132" s="3" t="str">
        <f>IF(LEN($F132)&gt;2,IF(COUNT(MATCH($D132,Special,0)),IF($A132="Non IST",$G132=lookup!$C$25,ISNUMBER(MATCH(H132,ISTBL,0))),lookup!$F$1),"")</f>
        <v/>
      </c>
      <c r="S132" t="str">
        <f t="shared" si="12"/>
        <v/>
      </c>
      <c r="T132" t="str">
        <f t="shared" si="9"/>
        <v/>
      </c>
      <c r="U132" t="str">
        <f>IF(LEN($H132)&gt;2,IF(COUNT(SEARCH({"areer Conference*","*dership Conference*","*LC*","*Sale*Conference*","*Red Jacket*","*RJR*","*op Director Trip*","*TDT*","Catch the dream*","*NSD*"},$C132)),$F132=lookup!$K$4,lookup!$F$1),"")</f>
        <v/>
      </c>
      <c r="V132" s="4" t="str">
        <f>IF(LEN(H132)&gt;2,IF(COUNT(SEARCH({"areer Conference*","*dership Conference*","*LC*","*S*m*Conference*","*Red Jacket*","*RJR*","*op Director Trip*","*TDT*","Catch the dream*","*NSD*"},$C132)),IF(COUNT(MATCH(H132,specialid,0)),lookup!$F$1,lookup!$F$2),lookup!$F$1),"")</f>
        <v/>
      </c>
      <c r="W132" s="4" t="str">
        <f>IFERROR(IF(LEN(F132)&gt;2,IF(A132="IST",IF(LEFT(H132,5)*1&gt;0,lookup!$F$1,lookup!$F$2),lookup!$F$1),""),lookup!$F$2)</f>
        <v/>
      </c>
    </row>
    <row r="133" spans="1:23" x14ac:dyDescent="0.3">
      <c r="A133"/>
      <c r="B133"/>
      <c r="C133"/>
      <c r="D133"/>
      <c r="E133"/>
      <c r="F133"/>
      <c r="G133"/>
      <c r="H133"/>
      <c r="I133"/>
      <c r="J133"/>
      <c r="K133"/>
      <c r="L133"/>
      <c r="M133" t="str">
        <f>IFERROR(IF(SEARCH("false",U133),lookup!$K$4),"")</f>
        <v/>
      </c>
      <c r="N133" t="str">
        <f t="shared" si="10"/>
        <v/>
      </c>
      <c r="O133" t="str">
        <f t="shared" si="11"/>
        <v/>
      </c>
      <c r="P133" s="7" t="str">
        <f>IFERROR(IF(SEARCH("false",R133),IF(A133="IST",INDEX(ISTBL,MATCH(E133,IST,0)),lookup!$C$25),""),"")</f>
        <v/>
      </c>
      <c r="Q133" s="36"/>
      <c r="R133" s="3" t="str">
        <f>IF(LEN($F133)&gt;2,IF(COUNT(MATCH($D133,Special,0)),IF($A133="Non IST",$G133=lookup!$C$25,ISNUMBER(MATCH(H133,ISTBL,0))),lookup!$F$1),"")</f>
        <v/>
      </c>
      <c r="S133" t="str">
        <f t="shared" si="12"/>
        <v/>
      </c>
      <c r="T133" t="str">
        <f t="shared" ref="T133:T196" si="13">IF(LEN($H133)&gt;2,INDEX(ClientID,MATCH($H133,Proid,0))=VALUE($J133)*1,"")</f>
        <v/>
      </c>
      <c r="U133" t="str">
        <f>IF(LEN($H133)&gt;2,IF(COUNT(SEARCH({"areer Conference*","*dership Conference*","*LC*","*Sale*Conference*","*Red Jacket*","*RJR*","*op Director Trip*","*TDT*","Catch the dream*","*NSD*"},$C133)),$F133=lookup!$K$4,lookup!$F$1),"")</f>
        <v/>
      </c>
      <c r="V133" s="4" t="str">
        <f>IF(LEN(H133)&gt;2,IF(COUNT(SEARCH({"areer Conference*","*dership Conference*","*LC*","*S*m*Conference*","*Red Jacket*","*RJR*","*op Director Trip*","*TDT*","Catch the dream*","*NSD*"},$C133)),IF(COUNT(MATCH(H133,specialid,0)),lookup!$F$1,lookup!$F$2),lookup!$F$1),"")</f>
        <v/>
      </c>
      <c r="W133" s="4" t="str">
        <f>IFERROR(IF(LEN(F133)&gt;2,IF(A133="IST",IF(LEFT(H133,5)*1&gt;0,lookup!$F$1,lookup!$F$2),lookup!$F$1),""),lookup!$F$2)</f>
        <v/>
      </c>
    </row>
    <row r="134" spans="1:23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 t="str">
        <f>IFERROR(IF(SEARCH("false",U134),lookup!$K$4),"")</f>
        <v/>
      </c>
      <c r="N134" t="str">
        <f t="shared" si="10"/>
        <v/>
      </c>
      <c r="O134" t="str">
        <f t="shared" si="11"/>
        <v/>
      </c>
      <c r="P134" s="7" t="str">
        <f>IFERROR(IF(SEARCH("false",R134),IF(A134="IST",INDEX(ISTBL,MATCH(E134,IST,0)),lookup!$C$25),""),"")</f>
        <v/>
      </c>
      <c r="Q134" s="36"/>
      <c r="R134" s="3" t="str">
        <f>IF(LEN($F134)&gt;2,IF(COUNT(MATCH($D134,Special,0)),IF($A134="Non IST",$G134=lookup!$C$25,ISNUMBER(MATCH(H134,ISTBL,0))),lookup!$F$1),"")</f>
        <v/>
      </c>
      <c r="S134" t="str">
        <f t="shared" si="12"/>
        <v/>
      </c>
      <c r="T134" t="str">
        <f t="shared" si="13"/>
        <v/>
      </c>
      <c r="U134" t="str">
        <f>IF(LEN($H134)&gt;2,IF(COUNT(SEARCH({"areer Conference*","*dership Conference*","*LC*","*Sale*Conference*","*Red Jacket*","*RJR*","*op Director Trip*","*TDT*","Catch the dream*","*NSD*"},$C134)),$F134=lookup!$K$4,lookup!$F$1),"")</f>
        <v/>
      </c>
      <c r="V134" s="4" t="str">
        <f>IF(LEN(H134)&gt;2,IF(COUNT(SEARCH({"areer Conference*","*dership Conference*","*LC*","*S*m*Conference*","*Red Jacket*","*RJR*","*op Director Trip*","*TDT*","Catch the dream*","*NSD*"},$C134)),IF(COUNT(MATCH(H134,specialid,0)),lookup!$F$1,lookup!$F$2),lookup!$F$1),"")</f>
        <v/>
      </c>
      <c r="W134" s="4" t="str">
        <f>IFERROR(IF(LEN(F134)&gt;2,IF(A134="IST",IF(LEFT(H134,5)*1&gt;0,lookup!$F$1,lookup!$F$2),lookup!$F$1),""),lookup!$F$2)</f>
        <v/>
      </c>
    </row>
    <row r="135" spans="1:23" x14ac:dyDescent="0.3">
      <c r="A135"/>
      <c r="B135"/>
      <c r="C135"/>
      <c r="D135"/>
      <c r="E135"/>
      <c r="F135"/>
      <c r="G135"/>
      <c r="H135"/>
      <c r="I135"/>
      <c r="J135"/>
      <c r="K135"/>
      <c r="L135"/>
      <c r="M135" t="str">
        <f>IFERROR(IF(SEARCH("false",U135),lookup!$K$4),"")</f>
        <v/>
      </c>
      <c r="N135" t="str">
        <f t="shared" si="10"/>
        <v/>
      </c>
      <c r="O135" t="str">
        <f t="shared" si="11"/>
        <v/>
      </c>
      <c r="P135" s="7" t="str">
        <f>IFERROR(IF(SEARCH("false",R135),IF(A135="IST",INDEX(ISTBL,MATCH(E135,IST,0)),lookup!$C$25),""),"")</f>
        <v/>
      </c>
      <c r="Q135" s="36"/>
      <c r="R135" s="3" t="str">
        <f>IF(LEN($F135)&gt;2,IF(COUNT(MATCH($D135,Special,0)),IF($A135="Non IST",$G135=lookup!$C$25,ISNUMBER(MATCH(H135,ISTBL,0))),lookup!$F$1),"")</f>
        <v/>
      </c>
      <c r="S135" t="str">
        <f t="shared" si="12"/>
        <v/>
      </c>
      <c r="T135" t="str">
        <f t="shared" si="13"/>
        <v/>
      </c>
      <c r="U135" t="str">
        <f>IF(LEN($H135)&gt;2,IF(COUNT(SEARCH({"areer Conference*","*dership Conference*","*LC*","*Sale*Conference*","*Red Jacket*","*RJR*","*op Director Trip*","*TDT*","Catch the dream*","*NSD*"},$C135)),$F135=lookup!$K$4,lookup!$F$1),"")</f>
        <v/>
      </c>
      <c r="V135" s="4" t="str">
        <f>IF(LEN(H135)&gt;2,IF(COUNT(SEARCH({"areer Conference*","*dership Conference*","*LC*","*S*m*Conference*","*Red Jacket*","*RJR*","*op Director Trip*","*TDT*","Catch the dream*","*NSD*"},$C135)),IF(COUNT(MATCH(H135,specialid,0)),lookup!$F$1,lookup!$F$2),lookup!$F$1),"")</f>
        <v/>
      </c>
      <c r="W135" s="4" t="str">
        <f>IFERROR(IF(LEN(F135)&gt;2,IF(A135="IST",IF(LEFT(H135,5)*1&gt;0,lookup!$F$1,lookup!$F$2),lookup!$F$1),""),lookup!$F$2)</f>
        <v/>
      </c>
    </row>
    <row r="136" spans="1:23" x14ac:dyDescent="0.3">
      <c r="A136"/>
      <c r="B136"/>
      <c r="C136"/>
      <c r="D136"/>
      <c r="E136"/>
      <c r="F136"/>
      <c r="G136"/>
      <c r="H136"/>
      <c r="I136"/>
      <c r="J136"/>
      <c r="K136"/>
      <c r="L136"/>
      <c r="M136" t="str">
        <f>IFERROR(IF(SEARCH("false",U136),lookup!$K$4),"")</f>
        <v/>
      </c>
      <c r="N136" t="str">
        <f t="shared" si="10"/>
        <v/>
      </c>
      <c r="O136" t="str">
        <f t="shared" si="11"/>
        <v/>
      </c>
      <c r="P136" s="7" t="str">
        <f>IFERROR(IF(SEARCH("false",R136),IF(A136="IST",INDEX(ISTBL,MATCH(E136,IST,0)),lookup!$C$25),""),"")</f>
        <v/>
      </c>
      <c r="Q136" s="36"/>
      <c r="R136" s="3" t="str">
        <f>IF(LEN($F136)&gt;2,IF(COUNT(MATCH($D136,Special,0)),IF($A136="Non IST",$G136=lookup!$C$25,ISNUMBER(MATCH(H136,ISTBL,0))),lookup!$F$1),"")</f>
        <v/>
      </c>
      <c r="S136" t="str">
        <f t="shared" si="12"/>
        <v/>
      </c>
      <c r="T136" t="str">
        <f t="shared" si="13"/>
        <v/>
      </c>
      <c r="U136" t="str">
        <f>IF(LEN($H136)&gt;2,IF(COUNT(SEARCH({"areer Conference*","*dership Conference*","*LC*","*Sale*Conference*","*Red Jacket*","*RJR*","*op Director Trip*","*TDT*","Catch the dream*","*NSD*"},$C136)),$F136=lookup!$K$4,lookup!$F$1),"")</f>
        <v/>
      </c>
      <c r="V136" s="4" t="str">
        <f>IF(LEN(H136)&gt;2,IF(COUNT(SEARCH({"areer Conference*","*dership Conference*","*LC*","*S*m*Conference*","*Red Jacket*","*RJR*","*op Director Trip*","*TDT*","Catch the dream*","*NSD*"},$C136)),IF(COUNT(MATCH(H136,specialid,0)),lookup!$F$1,lookup!$F$2),lookup!$F$1),"")</f>
        <v/>
      </c>
      <c r="W136" s="4" t="str">
        <f>IFERROR(IF(LEN(F136)&gt;2,IF(A136="IST",IF(LEFT(H136,5)*1&gt;0,lookup!$F$1,lookup!$F$2),lookup!$F$1),""),lookup!$F$2)</f>
        <v/>
      </c>
    </row>
    <row r="137" spans="1:23" x14ac:dyDescent="0.3">
      <c r="A137"/>
      <c r="B137"/>
      <c r="C137"/>
      <c r="D137"/>
      <c r="E137"/>
      <c r="F137"/>
      <c r="G137"/>
      <c r="H137"/>
      <c r="I137"/>
      <c r="J137"/>
      <c r="K137"/>
      <c r="L137"/>
      <c r="M137" t="str">
        <f>IFERROR(IF(SEARCH("false",U137),lookup!$K$4),"")</f>
        <v/>
      </c>
      <c r="N137" t="str">
        <f t="shared" si="10"/>
        <v/>
      </c>
      <c r="O137" t="str">
        <f t="shared" si="11"/>
        <v/>
      </c>
      <c r="P137" s="7" t="str">
        <f>IFERROR(IF(SEARCH("false",R137),IF(A137="IST",INDEX(ISTBL,MATCH(E137,IST,0)),lookup!$C$25),""),"")</f>
        <v/>
      </c>
      <c r="Q137" s="36"/>
      <c r="R137" s="3" t="str">
        <f>IF(LEN($F137)&gt;2,IF(COUNT(MATCH($D137,Special,0)),IF($A137="Non IST",$G137=lookup!$C$25,ISNUMBER(MATCH(H137,ISTBL,0))),lookup!$F$1),"")</f>
        <v/>
      </c>
      <c r="S137" t="str">
        <f t="shared" si="12"/>
        <v/>
      </c>
      <c r="T137" t="str">
        <f t="shared" si="13"/>
        <v/>
      </c>
      <c r="U137" t="str">
        <f>IF(LEN($H137)&gt;2,IF(COUNT(SEARCH({"areer Conference*","*dership Conference*","*LC*","*Sale*Conference*","*Red Jacket*","*RJR*","*op Director Trip*","*TDT*","Catch the dream*","*NSD*"},$C137)),$F137=lookup!$K$4,lookup!$F$1),"")</f>
        <v/>
      </c>
      <c r="V137" s="4" t="str">
        <f>IF(LEN(H137)&gt;2,IF(COUNT(SEARCH({"areer Conference*","*dership Conference*","*LC*","*S*m*Conference*","*Red Jacket*","*RJR*","*op Director Trip*","*TDT*","Catch the dream*","*NSD*"},$C137)),IF(COUNT(MATCH(H137,specialid,0)),lookup!$F$1,lookup!$F$2),lookup!$F$1),"")</f>
        <v/>
      </c>
      <c r="W137" s="4" t="str">
        <f>IFERROR(IF(LEN(F137)&gt;2,IF(A137="IST",IF(LEFT(H137,5)*1&gt;0,lookup!$F$1,lookup!$F$2),lookup!$F$1),""),lookup!$F$2)</f>
        <v/>
      </c>
    </row>
    <row r="138" spans="1:23" x14ac:dyDescent="0.3">
      <c r="A138"/>
      <c r="B138"/>
      <c r="C138"/>
      <c r="D138"/>
      <c r="E138"/>
      <c r="F138"/>
      <c r="G138"/>
      <c r="H138"/>
      <c r="I138"/>
      <c r="J138"/>
      <c r="K138"/>
      <c r="L138"/>
      <c r="M138" t="str">
        <f>IFERROR(IF(SEARCH("false",U138),lookup!$K$4),"")</f>
        <v/>
      </c>
      <c r="N138" t="str">
        <f t="shared" si="10"/>
        <v/>
      </c>
      <c r="O138" t="str">
        <f t="shared" si="11"/>
        <v/>
      </c>
      <c r="P138" s="7" t="str">
        <f>IFERROR(IF(SEARCH("false",R138),IF(A138="IST",INDEX(ISTBL,MATCH(E138,IST,0)),lookup!$C$25),""),"")</f>
        <v/>
      </c>
      <c r="Q138" s="36"/>
      <c r="R138" s="3" t="str">
        <f>IF(LEN($F138)&gt;2,IF(COUNT(MATCH($D138,Special,0)),IF($A138="Non IST",$G138=lookup!$C$25,ISNUMBER(MATCH(H138,ISTBL,0))),lookup!$F$1),"")</f>
        <v/>
      </c>
      <c r="S138" t="str">
        <f t="shared" si="12"/>
        <v/>
      </c>
      <c r="T138" t="str">
        <f t="shared" si="13"/>
        <v/>
      </c>
      <c r="U138" t="str">
        <f>IF(LEN($H138)&gt;2,IF(COUNT(SEARCH({"areer Conference*","*dership Conference*","*LC*","*Sale*Conference*","*Red Jacket*","*RJR*","*op Director Trip*","*TDT*","Catch the dream*","*NSD*"},$C138)),$F138=lookup!$K$4,lookup!$F$1),"")</f>
        <v/>
      </c>
      <c r="V138" s="4" t="str">
        <f>IF(LEN(H138)&gt;2,IF(COUNT(SEARCH({"areer Conference*","*dership Conference*","*LC*","*S*m*Conference*","*Red Jacket*","*RJR*","*op Director Trip*","*TDT*","Catch the dream*","*NSD*"},$C138)),IF(COUNT(MATCH(H138,specialid,0)),lookup!$F$1,lookup!$F$2),lookup!$F$1),"")</f>
        <v/>
      </c>
      <c r="W138" s="4" t="str">
        <f>IFERROR(IF(LEN(F138)&gt;2,IF(A138="IST",IF(LEFT(H138,5)*1&gt;0,lookup!$F$1,lookup!$F$2),lookup!$F$1),""),lookup!$F$2)</f>
        <v/>
      </c>
    </row>
    <row r="139" spans="1:23" x14ac:dyDescent="0.3">
      <c r="A139"/>
      <c r="B139"/>
      <c r="C139"/>
      <c r="D139"/>
      <c r="E139"/>
      <c r="F139"/>
      <c r="G139"/>
      <c r="H139"/>
      <c r="I139"/>
      <c r="J139"/>
      <c r="K139"/>
      <c r="L139"/>
      <c r="M139" t="str">
        <f>IFERROR(IF(SEARCH("false",U139),lookup!$K$4),"")</f>
        <v/>
      </c>
      <c r="N139" t="str">
        <f t="shared" ref="N139:N202" si="14">IFERROR(IF(SEARCH("false",S139),INDEX(ClientName,MATCH(H139,Proid,0))),"")</f>
        <v/>
      </c>
      <c r="O139" t="str">
        <f t="shared" ref="O139:O202" si="15">IFERROR(IF(SEARCH("false",T139),INDEX(ClientID,MATCH(H139,Proid,0))),"")</f>
        <v/>
      </c>
      <c r="P139" s="7" t="str">
        <f>IFERROR(IF(SEARCH("false",R139),IF(A139="IST",INDEX(ISTBL,MATCH(E139,IST,0)),lookup!$C$25),""),"")</f>
        <v/>
      </c>
      <c r="Q139" s="36"/>
      <c r="R139" s="3" t="str">
        <f>IF(LEN($F139)&gt;2,IF(COUNT(MATCH($D139,Special,0)),IF($A139="Non IST",$G139=lookup!$C$25,ISNUMBER(MATCH(H139,ISTBL,0))),lookup!$F$1),"")</f>
        <v/>
      </c>
      <c r="S139" t="str">
        <f t="shared" si="12"/>
        <v/>
      </c>
      <c r="T139" t="str">
        <f t="shared" si="13"/>
        <v/>
      </c>
      <c r="U139" t="str">
        <f>IF(LEN($H139)&gt;2,IF(COUNT(SEARCH({"areer Conference*","*dership Conference*","*LC*","*Sale*Conference*","*Red Jacket*","*RJR*","*op Director Trip*","*TDT*","Catch the dream*","*NSD*"},$C139)),$F139=lookup!$K$4,lookup!$F$1),"")</f>
        <v/>
      </c>
      <c r="V139" s="4" t="str">
        <f>IF(LEN(H139)&gt;2,IF(COUNT(SEARCH({"areer Conference*","*dership Conference*","*LC*","*S*m*Conference*","*Red Jacket*","*RJR*","*op Director Trip*","*TDT*","Catch the dream*","*NSD*"},$C139)),IF(COUNT(MATCH(H139,specialid,0)),lookup!$F$1,lookup!$F$2),lookup!$F$1),"")</f>
        <v/>
      </c>
      <c r="W139" s="4" t="str">
        <f>IFERROR(IF(LEN(F139)&gt;2,IF(A139="IST",IF(LEFT(H139,5)*1&gt;0,lookup!$F$1,lookup!$F$2),lookup!$F$1),""),lookup!$F$2)</f>
        <v/>
      </c>
    </row>
    <row r="140" spans="1:23" x14ac:dyDescent="0.3">
      <c r="A140"/>
      <c r="B140"/>
      <c r="C140"/>
      <c r="D140"/>
      <c r="E140"/>
      <c r="F140"/>
      <c r="G140"/>
      <c r="H140"/>
      <c r="I140"/>
      <c r="J140"/>
      <c r="K140"/>
      <c r="L140"/>
      <c r="M140" t="str">
        <f>IFERROR(IF(SEARCH("false",U140),lookup!$K$4),"")</f>
        <v/>
      </c>
      <c r="N140" t="str">
        <f t="shared" si="14"/>
        <v/>
      </c>
      <c r="O140" t="str">
        <f t="shared" si="15"/>
        <v/>
      </c>
      <c r="P140" s="7" t="str">
        <f>IFERROR(IF(SEARCH("false",R140),IF(A140="IST",INDEX(ISTBL,MATCH(E140,IST,0)),lookup!$C$25),""),"")</f>
        <v/>
      </c>
      <c r="Q140" s="36"/>
      <c r="R140" s="3" t="str">
        <f>IF(LEN($F140)&gt;2,IF(COUNT(MATCH($D140,Special,0)),IF($A140="Non IST",$G140=lookup!$C$25,ISNUMBER(MATCH(H140,ISTBL,0))),lookup!$F$1),"")</f>
        <v/>
      </c>
      <c r="S140" t="str">
        <f t="shared" si="12"/>
        <v/>
      </c>
      <c r="T140" t="str">
        <f t="shared" si="13"/>
        <v/>
      </c>
      <c r="U140" t="str">
        <f>IF(LEN($H140)&gt;2,IF(COUNT(SEARCH({"areer Conference*","*dership Conference*","*LC*","*Sale*Conference*","*Red Jacket*","*RJR*","*op Director Trip*","*TDT*","Catch the dream*","*NSD*"},$C140)),$F140=lookup!$K$4,lookup!$F$1),"")</f>
        <v/>
      </c>
      <c r="V140" s="4" t="str">
        <f>IF(LEN(H140)&gt;2,IF(COUNT(SEARCH({"areer Conference*","*dership Conference*","*LC*","*S*m*Conference*","*Red Jacket*","*RJR*","*op Director Trip*","*TDT*","Catch the dream*","*NSD*"},$C140)),IF(COUNT(MATCH(H140,specialid,0)),lookup!$F$1,lookup!$F$2),lookup!$F$1),"")</f>
        <v/>
      </c>
      <c r="W140" s="4" t="str">
        <f>IFERROR(IF(LEN(F140)&gt;2,IF(A140="IST",IF(LEFT(H140,5)*1&gt;0,lookup!$F$1,lookup!$F$2),lookup!$F$1),""),lookup!$F$2)</f>
        <v/>
      </c>
    </row>
    <row r="141" spans="1:23" x14ac:dyDescent="0.3">
      <c r="A141"/>
      <c r="B141"/>
      <c r="C141"/>
      <c r="D141"/>
      <c r="E141"/>
      <c r="F141"/>
      <c r="G141"/>
      <c r="H141"/>
      <c r="I141"/>
      <c r="J141"/>
      <c r="K141"/>
      <c r="L141"/>
      <c r="M141" t="str">
        <f>IFERROR(IF(SEARCH("false",U141),lookup!$K$4),"")</f>
        <v/>
      </c>
      <c r="N141" t="str">
        <f t="shared" si="14"/>
        <v/>
      </c>
      <c r="O141" t="str">
        <f t="shared" si="15"/>
        <v/>
      </c>
      <c r="P141" s="7" t="str">
        <f>IFERROR(IF(SEARCH("false",R141),IF(A141="IST",INDEX(ISTBL,MATCH(E141,IST,0)),lookup!$C$25),""),"")</f>
        <v/>
      </c>
      <c r="Q141" s="36"/>
      <c r="R141" s="3" t="str">
        <f>IF(LEN($F141)&gt;2,IF(COUNT(MATCH($D141,Special,0)),IF($A141="Non IST",$G141=lookup!$C$25,ISNUMBER(MATCH(H141,ISTBL,0))),lookup!$F$1),"")</f>
        <v/>
      </c>
      <c r="S141" t="str">
        <f t="shared" si="12"/>
        <v/>
      </c>
      <c r="T141" t="str">
        <f t="shared" si="13"/>
        <v/>
      </c>
      <c r="U141" t="str">
        <f>IF(LEN($H141)&gt;2,IF(COUNT(SEARCH({"areer Conference*","*dership Conference*","*LC*","*Sale*Conference*","*Red Jacket*","*RJR*","*op Director Trip*","*TDT*","Catch the dream*","*NSD*"},$C141)),$F141=lookup!$K$4,lookup!$F$1),"")</f>
        <v/>
      </c>
      <c r="V141" s="4" t="str">
        <f>IF(LEN(H141)&gt;2,IF(COUNT(SEARCH({"areer Conference*","*dership Conference*","*LC*","*S*m*Conference*","*Red Jacket*","*RJR*","*op Director Trip*","*TDT*","Catch the dream*","*NSD*"},$C141)),IF(COUNT(MATCH(H141,specialid,0)),lookup!$F$1,lookup!$F$2),lookup!$F$1),"")</f>
        <v/>
      </c>
      <c r="W141" s="4" t="str">
        <f>IFERROR(IF(LEN(F141)&gt;2,IF(A141="IST",IF(LEFT(H141,5)*1&gt;0,lookup!$F$1,lookup!$F$2),lookup!$F$1),""),lookup!$F$2)</f>
        <v/>
      </c>
    </row>
    <row r="142" spans="1:23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 t="str">
        <f>IFERROR(IF(SEARCH("false",U142),lookup!$K$4),"")</f>
        <v/>
      </c>
      <c r="N142" t="str">
        <f t="shared" si="14"/>
        <v/>
      </c>
      <c r="O142" t="str">
        <f t="shared" si="15"/>
        <v/>
      </c>
      <c r="P142" s="7" t="str">
        <f>IFERROR(IF(SEARCH("false",R142),IF(A142="IST",INDEX(ISTBL,MATCH(E142,IST,0)),lookup!$C$25),""),"")</f>
        <v/>
      </c>
      <c r="Q142" s="36"/>
      <c r="R142" s="3" t="str">
        <f>IF(LEN($F142)&gt;2,IF(COUNT(MATCH($D142,Special,0)),IF($A142="Non IST",$G142=lookup!$C$25,ISNUMBER(MATCH(H142,ISTBL,0))),lookup!$F$1),"")</f>
        <v/>
      </c>
      <c r="S142" t="str">
        <f t="shared" si="12"/>
        <v/>
      </c>
      <c r="T142" t="str">
        <f t="shared" si="13"/>
        <v/>
      </c>
      <c r="U142" t="str">
        <f>IF(LEN($H142)&gt;2,IF(COUNT(SEARCH({"areer Conference*","*dership Conference*","*LC*","*Sale*Conference*","*Red Jacket*","*RJR*","*op Director Trip*","*TDT*","Catch the dream*","*NSD*"},$C142)),$F142=lookup!$K$4,lookup!$F$1),"")</f>
        <v/>
      </c>
      <c r="V142" s="4" t="str">
        <f>IF(LEN(H142)&gt;2,IF(COUNT(SEARCH({"areer Conference*","*dership Conference*","*LC*","*S*m*Conference*","*Red Jacket*","*RJR*","*op Director Trip*","*TDT*","Catch the dream*","*NSD*"},$C142)),IF(COUNT(MATCH(H142,specialid,0)),lookup!$F$1,lookup!$F$2),lookup!$F$1),"")</f>
        <v/>
      </c>
      <c r="W142" s="4" t="str">
        <f>IFERROR(IF(LEN(F142)&gt;2,IF(A142="IST",IF(LEFT(H142,5)*1&gt;0,lookup!$F$1,lookup!$F$2),lookup!$F$1),""),lookup!$F$2)</f>
        <v/>
      </c>
    </row>
    <row r="143" spans="1:23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 t="str">
        <f>IFERROR(IF(SEARCH("false",U143),lookup!$K$4),"")</f>
        <v/>
      </c>
      <c r="N143" t="str">
        <f t="shared" si="14"/>
        <v/>
      </c>
      <c r="O143" t="str">
        <f t="shared" si="15"/>
        <v/>
      </c>
      <c r="P143" s="7" t="str">
        <f>IFERROR(IF(SEARCH("false",R143),IF(A143="IST",INDEX(ISTBL,MATCH(E143,IST,0)),lookup!$C$25),""),"")</f>
        <v/>
      </c>
      <c r="Q143" s="36"/>
      <c r="R143" s="3" t="str">
        <f>IF(LEN($F143)&gt;2,IF(COUNT(MATCH($D143,Special,0)),IF($A143="Non IST",$G143=lookup!$C$25,ISNUMBER(MATCH(H143,ISTBL,0))),lookup!$F$1),"")</f>
        <v/>
      </c>
      <c r="S143" t="str">
        <f t="shared" si="12"/>
        <v/>
      </c>
      <c r="T143" t="str">
        <f t="shared" si="13"/>
        <v/>
      </c>
      <c r="U143" t="str">
        <f>IF(LEN($H143)&gt;2,IF(COUNT(SEARCH({"areer Conference*","*dership Conference*","*LC*","*Sale*Conference*","*Red Jacket*","*RJR*","*op Director Trip*","*TDT*","Catch the dream*","*NSD*"},$C143)),$F143=lookup!$K$4,lookup!$F$1),"")</f>
        <v/>
      </c>
      <c r="V143" s="4" t="str">
        <f>IF(LEN(H143)&gt;2,IF(COUNT(SEARCH({"areer Conference*","*dership Conference*","*LC*","*S*m*Conference*","*Red Jacket*","*RJR*","*op Director Trip*","*TDT*","Catch the dream*","*NSD*"},$C143)),IF(COUNT(MATCH(H143,specialid,0)),lookup!$F$1,lookup!$F$2),lookup!$F$1),"")</f>
        <v/>
      </c>
      <c r="W143" s="4" t="str">
        <f>IFERROR(IF(LEN(F143)&gt;2,IF(A143="IST",IF(LEFT(H143,5)*1&gt;0,lookup!$F$1,lookup!$F$2),lookup!$F$1),""),lookup!$F$2)</f>
        <v/>
      </c>
    </row>
    <row r="144" spans="1:23" x14ac:dyDescent="0.3">
      <c r="A144"/>
      <c r="B144"/>
      <c r="C144"/>
      <c r="D144"/>
      <c r="E144"/>
      <c r="F144"/>
      <c r="G144"/>
      <c r="H144"/>
      <c r="I144"/>
      <c r="J144"/>
      <c r="K144"/>
      <c r="L144"/>
      <c r="M144" t="str">
        <f>IFERROR(IF(SEARCH("false",U144),lookup!$K$4),"")</f>
        <v/>
      </c>
      <c r="N144" t="str">
        <f t="shared" si="14"/>
        <v/>
      </c>
      <c r="O144" t="str">
        <f t="shared" si="15"/>
        <v/>
      </c>
      <c r="P144" s="7" t="str">
        <f>IFERROR(IF(SEARCH("false",R144),IF(A144="IST",INDEX(ISTBL,MATCH(E144,IST,0)),lookup!$C$25),""),"")</f>
        <v/>
      </c>
      <c r="Q144" s="36"/>
      <c r="R144" s="3" t="str">
        <f>IF(LEN($F144)&gt;2,IF(COUNT(MATCH($D144,Special,0)),IF($A144="Non IST",$G144=lookup!$C$25,ISNUMBER(MATCH(H144,ISTBL,0))),lookup!$F$1),"")</f>
        <v/>
      </c>
      <c r="S144" t="str">
        <f t="shared" si="12"/>
        <v/>
      </c>
      <c r="T144" t="str">
        <f t="shared" si="13"/>
        <v/>
      </c>
      <c r="U144" t="str">
        <f>IF(LEN($H144)&gt;2,IF(COUNT(SEARCH({"areer Conference*","*dership Conference*","*LC*","*Sale*Conference*","*Red Jacket*","*RJR*","*op Director Trip*","*TDT*","Catch the dream*","*NSD*"},$C144)),$F144=lookup!$K$4,lookup!$F$1),"")</f>
        <v/>
      </c>
      <c r="V144" s="4" t="str">
        <f>IF(LEN(H144)&gt;2,IF(COUNT(SEARCH({"areer Conference*","*dership Conference*","*LC*","*S*m*Conference*","*Red Jacket*","*RJR*","*op Director Trip*","*TDT*","Catch the dream*","*NSD*"},$C144)),IF(COUNT(MATCH(H144,specialid,0)),lookup!$F$1,lookup!$F$2),lookup!$F$1),"")</f>
        <v/>
      </c>
      <c r="W144" s="4" t="str">
        <f>IFERROR(IF(LEN(F144)&gt;2,IF(A144="IST",IF(LEFT(H144,5)*1&gt;0,lookup!$F$1,lookup!$F$2),lookup!$F$1),""),lookup!$F$2)</f>
        <v/>
      </c>
    </row>
    <row r="145" spans="1:23" x14ac:dyDescent="0.3">
      <c r="A145"/>
      <c r="B145"/>
      <c r="C145"/>
      <c r="D145"/>
      <c r="E145"/>
      <c r="F145"/>
      <c r="G145"/>
      <c r="H145"/>
      <c r="I145"/>
      <c r="J145"/>
      <c r="K145"/>
      <c r="L145"/>
      <c r="M145" t="str">
        <f>IFERROR(IF(SEARCH("false",U145),lookup!$K$4),"")</f>
        <v/>
      </c>
      <c r="N145" t="str">
        <f t="shared" si="14"/>
        <v/>
      </c>
      <c r="O145" t="str">
        <f t="shared" si="15"/>
        <v/>
      </c>
      <c r="P145" s="7" t="str">
        <f>IFERROR(IF(SEARCH("false",R145),IF(A145="IST",INDEX(ISTBL,MATCH(E145,IST,0)),lookup!$C$25),""),"")</f>
        <v/>
      </c>
      <c r="Q145" s="36"/>
      <c r="R145" s="3" t="str">
        <f>IF(LEN($F145)&gt;2,IF(COUNT(MATCH($D145,Special,0)),IF($A145="Non IST",$G145=lookup!$C$25,ISNUMBER(MATCH(H145,ISTBL,0))),lookup!$F$1),"")</f>
        <v/>
      </c>
      <c r="S145" t="str">
        <f t="shared" si="12"/>
        <v/>
      </c>
      <c r="T145" t="str">
        <f t="shared" si="13"/>
        <v/>
      </c>
      <c r="U145" t="str">
        <f>IF(LEN($H145)&gt;2,IF(COUNT(SEARCH({"areer Conference*","*dership Conference*","*LC*","*Sale*Conference*","*Red Jacket*","*RJR*","*op Director Trip*","*TDT*","Catch the dream*","*NSD*"},$C145)),$F145=lookup!$K$4,lookup!$F$1),"")</f>
        <v/>
      </c>
      <c r="V145" s="4" t="str">
        <f>IF(LEN(H145)&gt;2,IF(COUNT(SEARCH({"areer Conference*","*dership Conference*","*LC*","*S*m*Conference*","*Red Jacket*","*RJR*","*op Director Trip*","*TDT*","Catch the dream*","*NSD*"},$C145)),IF(COUNT(MATCH(H145,specialid,0)),lookup!$F$1,lookup!$F$2),lookup!$F$1),"")</f>
        <v/>
      </c>
      <c r="W145" s="4" t="str">
        <f>IFERROR(IF(LEN(F145)&gt;2,IF(A145="IST",IF(LEFT(H145,5)*1&gt;0,lookup!$F$1,lookup!$F$2),lookup!$F$1),""),lookup!$F$2)</f>
        <v/>
      </c>
    </row>
    <row r="146" spans="1:23" x14ac:dyDescent="0.3">
      <c r="A146"/>
      <c r="B146"/>
      <c r="C146"/>
      <c r="D146"/>
      <c r="E146"/>
      <c r="F146"/>
      <c r="G146"/>
      <c r="H146"/>
      <c r="I146"/>
      <c r="J146"/>
      <c r="K146"/>
      <c r="L146"/>
      <c r="M146" t="str">
        <f>IFERROR(IF(SEARCH("false",U146),lookup!$K$4),"")</f>
        <v/>
      </c>
      <c r="N146" t="str">
        <f t="shared" si="14"/>
        <v/>
      </c>
      <c r="O146" t="str">
        <f t="shared" si="15"/>
        <v/>
      </c>
      <c r="P146" s="7" t="str">
        <f>IFERROR(IF(SEARCH("false",R146),IF(A146="IST",INDEX(ISTBL,MATCH(E146,IST,0)),lookup!$C$25),""),"")</f>
        <v/>
      </c>
      <c r="Q146" s="36"/>
      <c r="R146" s="3" t="str">
        <f>IF(LEN($F146)&gt;2,IF(COUNT(MATCH($D146,Special,0)),IF($A146="Non IST",$G146=lookup!$C$25,ISNUMBER(MATCH(H146,ISTBL,0))),lookup!$F$1),"")</f>
        <v/>
      </c>
      <c r="S146" t="str">
        <f t="shared" si="12"/>
        <v/>
      </c>
      <c r="T146" t="str">
        <f t="shared" si="13"/>
        <v/>
      </c>
      <c r="U146" t="str">
        <f>IF(LEN($H146)&gt;2,IF(COUNT(SEARCH({"areer Conference*","*dership Conference*","*LC*","*Sale*Conference*","*Red Jacket*","*RJR*","*op Director Trip*","*TDT*","Catch the dream*","*NSD*"},$C146)),$F146=lookup!$K$4,lookup!$F$1),"")</f>
        <v/>
      </c>
      <c r="V146" s="4" t="str">
        <f>IF(LEN(H146)&gt;2,IF(COUNT(SEARCH({"areer Conference*","*dership Conference*","*LC*","*S*m*Conference*","*Red Jacket*","*RJR*","*op Director Trip*","*TDT*","Catch the dream*","*NSD*"},$C146)),IF(COUNT(MATCH(H146,specialid,0)),lookup!$F$1,lookup!$F$2),lookup!$F$1),"")</f>
        <v/>
      </c>
      <c r="W146" s="4" t="str">
        <f>IFERROR(IF(LEN(F146)&gt;2,IF(A146="IST",IF(LEFT(H146,5)*1&gt;0,lookup!$F$1,lookup!$F$2),lookup!$F$1),""),lookup!$F$2)</f>
        <v/>
      </c>
    </row>
    <row r="147" spans="1:23" x14ac:dyDescent="0.3">
      <c r="A147"/>
      <c r="B147"/>
      <c r="C147"/>
      <c r="D147"/>
      <c r="E147"/>
      <c r="F147"/>
      <c r="G147"/>
      <c r="H147"/>
      <c r="I147"/>
      <c r="J147"/>
      <c r="K147"/>
      <c r="L147"/>
      <c r="M147" t="str">
        <f>IFERROR(IF(SEARCH("false",U147),lookup!$K$4),"")</f>
        <v/>
      </c>
      <c r="N147" t="str">
        <f t="shared" si="14"/>
        <v/>
      </c>
      <c r="O147" t="str">
        <f t="shared" si="15"/>
        <v/>
      </c>
      <c r="P147" s="7" t="str">
        <f>IFERROR(IF(SEARCH("false",R147),IF(A147="IST",INDEX(ISTBL,MATCH(E147,IST,0)),lookup!$C$25),""),"")</f>
        <v/>
      </c>
      <c r="Q147" s="36"/>
      <c r="R147" s="3" t="str">
        <f>IF(LEN($F147)&gt;2,IF(COUNT(MATCH($D147,Special,0)),IF($A147="Non IST",$G147=lookup!$C$25,ISNUMBER(MATCH(H147,ISTBL,0))),lookup!$F$1),"")</f>
        <v/>
      </c>
      <c r="S147" t="str">
        <f t="shared" si="12"/>
        <v/>
      </c>
      <c r="T147" t="str">
        <f t="shared" si="13"/>
        <v/>
      </c>
      <c r="U147" t="str">
        <f>IF(LEN($H147)&gt;2,IF(COUNT(SEARCH({"areer Conference*","*dership Conference*","*LC*","*Sale*Conference*","*Red Jacket*","*RJR*","*op Director Trip*","*TDT*","Catch the dream*","*NSD*"},$C147)),$F147=lookup!$K$4,lookup!$F$1),"")</f>
        <v/>
      </c>
      <c r="V147" s="4" t="str">
        <f>IF(LEN(H147)&gt;2,IF(COUNT(SEARCH({"areer Conference*","*dership Conference*","*LC*","*S*m*Conference*","*Red Jacket*","*RJR*","*op Director Trip*","*TDT*","Catch the dream*","*NSD*"},$C147)),IF(COUNT(MATCH(H147,specialid,0)),lookup!$F$1,lookup!$F$2),lookup!$F$1),"")</f>
        <v/>
      </c>
      <c r="W147" s="4" t="str">
        <f>IFERROR(IF(LEN(F147)&gt;2,IF(A147="IST",IF(LEFT(H147,5)*1&gt;0,lookup!$F$1,lookup!$F$2),lookup!$F$1),""),lookup!$F$2)</f>
        <v/>
      </c>
    </row>
    <row r="148" spans="1:23" x14ac:dyDescent="0.3">
      <c r="A148"/>
      <c r="B148"/>
      <c r="C148"/>
      <c r="D148"/>
      <c r="E148"/>
      <c r="F148"/>
      <c r="G148"/>
      <c r="H148"/>
      <c r="I148"/>
      <c r="J148"/>
      <c r="K148"/>
      <c r="L148"/>
      <c r="M148" t="str">
        <f>IFERROR(IF(SEARCH("false",U148),lookup!$K$4),"")</f>
        <v/>
      </c>
      <c r="N148" t="str">
        <f t="shared" si="14"/>
        <v/>
      </c>
      <c r="O148" t="str">
        <f t="shared" si="15"/>
        <v/>
      </c>
      <c r="P148" s="7" t="str">
        <f>IFERROR(IF(SEARCH("false",R148),IF(A148="IST",INDEX(ISTBL,MATCH(E148,IST,0)),lookup!$C$25),""),"")</f>
        <v/>
      </c>
      <c r="Q148" s="36"/>
      <c r="R148" s="3" t="str">
        <f>IF(LEN($F148)&gt;2,IF(COUNT(MATCH($D148,Special,0)),IF($A148="Non IST",$G148=lookup!$C$25,ISNUMBER(MATCH(H148,ISTBL,0))),lookup!$F$1),"")</f>
        <v/>
      </c>
      <c r="S148" t="str">
        <f t="shared" si="12"/>
        <v/>
      </c>
      <c r="T148" t="str">
        <f t="shared" si="13"/>
        <v/>
      </c>
      <c r="U148" t="str">
        <f>IF(LEN($H148)&gt;2,IF(COUNT(SEARCH({"areer Conference*","*dership Conference*","*LC*","*Sale*Conference*","*Red Jacket*","*RJR*","*op Director Trip*","*TDT*","Catch the dream*","*NSD*"},$C148)),$F148=lookup!$K$4,lookup!$F$1),"")</f>
        <v/>
      </c>
      <c r="V148" s="4" t="str">
        <f>IF(LEN(H148)&gt;2,IF(COUNT(SEARCH({"areer Conference*","*dership Conference*","*LC*","*S*m*Conference*","*Red Jacket*","*RJR*","*op Director Trip*","*TDT*","Catch the dream*","*NSD*"},$C148)),IF(COUNT(MATCH(H148,specialid,0)),lookup!$F$1,lookup!$F$2),lookup!$F$1),"")</f>
        <v/>
      </c>
      <c r="W148" s="4" t="str">
        <f>IFERROR(IF(LEN(F148)&gt;2,IF(A148="IST",IF(LEFT(H148,5)*1&gt;0,lookup!$F$1,lookup!$F$2),lookup!$F$1),""),lookup!$F$2)</f>
        <v/>
      </c>
    </row>
    <row r="149" spans="1:23" x14ac:dyDescent="0.3">
      <c r="A149"/>
      <c r="B149"/>
      <c r="C149"/>
      <c r="D149"/>
      <c r="E149"/>
      <c r="F149"/>
      <c r="G149"/>
      <c r="H149"/>
      <c r="I149"/>
      <c r="J149"/>
      <c r="K149"/>
      <c r="L149"/>
      <c r="M149" t="str">
        <f>IFERROR(IF(SEARCH("false",U149),lookup!$K$4),"")</f>
        <v/>
      </c>
      <c r="N149" t="str">
        <f t="shared" si="14"/>
        <v/>
      </c>
      <c r="O149" t="str">
        <f t="shared" si="15"/>
        <v/>
      </c>
      <c r="P149" s="7" t="str">
        <f>IFERROR(IF(SEARCH("false",R149),IF(A149="IST",INDEX(ISTBL,MATCH(E149,IST,0)),lookup!$C$25),""),"")</f>
        <v/>
      </c>
      <c r="Q149" s="36"/>
      <c r="R149" s="3" t="str">
        <f>IF(LEN($F149)&gt;2,IF(COUNT(MATCH($D149,Special,0)),IF($A149="Non IST",$G149=lookup!$C$25,ISNUMBER(MATCH(H149,ISTBL,0))),lookup!$F$1),"")</f>
        <v/>
      </c>
      <c r="S149" t="str">
        <f t="shared" si="12"/>
        <v/>
      </c>
      <c r="T149" t="str">
        <f t="shared" si="13"/>
        <v/>
      </c>
      <c r="U149" t="str">
        <f>IF(LEN($H149)&gt;2,IF(COUNT(SEARCH({"areer Conference*","*dership Conference*","*LC*","*Sale*Conference*","*Red Jacket*","*RJR*","*op Director Trip*","*TDT*","Catch the dream*","*NSD*"},$C149)),$F149=lookup!$K$4,lookup!$F$1),"")</f>
        <v/>
      </c>
      <c r="V149" s="4" t="str">
        <f>IF(LEN(H149)&gt;2,IF(COUNT(SEARCH({"areer Conference*","*dership Conference*","*LC*","*S*m*Conference*","*Red Jacket*","*RJR*","*op Director Trip*","*TDT*","Catch the dream*","*NSD*"},$C149)),IF(COUNT(MATCH(H149,specialid,0)),lookup!$F$1,lookup!$F$2),lookup!$F$1),"")</f>
        <v/>
      </c>
      <c r="W149" s="4" t="str">
        <f>IFERROR(IF(LEN(F149)&gt;2,IF(A149="IST",IF(LEFT(H149,5)*1&gt;0,lookup!$F$1,lookup!$F$2),lookup!$F$1),""),lookup!$F$2)</f>
        <v/>
      </c>
    </row>
    <row r="150" spans="1:23" x14ac:dyDescent="0.3">
      <c r="A150"/>
      <c r="B150"/>
      <c r="C150"/>
      <c r="D150"/>
      <c r="E150"/>
      <c r="F150"/>
      <c r="G150"/>
      <c r="H150"/>
      <c r="I150"/>
      <c r="J150"/>
      <c r="K150"/>
      <c r="L150"/>
      <c r="M150" t="str">
        <f>IFERROR(IF(SEARCH("false",U150),lookup!$K$4),"")</f>
        <v/>
      </c>
      <c r="N150" t="str">
        <f t="shared" si="14"/>
        <v/>
      </c>
      <c r="O150" t="str">
        <f t="shared" si="15"/>
        <v/>
      </c>
      <c r="P150" s="7" t="str">
        <f>IFERROR(IF(SEARCH("false",R150),IF(A150="IST",INDEX(ISTBL,MATCH(E150,IST,0)),lookup!$C$25),""),"")</f>
        <v/>
      </c>
      <c r="Q150" s="36"/>
      <c r="R150" s="3" t="str">
        <f>IF(LEN($F150)&gt;2,IF(COUNT(MATCH($D150,Special,0)),IF($A150="Non IST",$G150=lookup!$C$25,ISNUMBER(MATCH(H150,ISTBL,0))),lookup!$F$1),"")</f>
        <v/>
      </c>
      <c r="S150" t="str">
        <f t="shared" si="12"/>
        <v/>
      </c>
      <c r="T150" t="str">
        <f t="shared" si="13"/>
        <v/>
      </c>
      <c r="U150" t="str">
        <f>IF(LEN($H150)&gt;2,IF(COUNT(SEARCH({"areer Conference*","*dership Conference*","*LC*","*Sale*Conference*","*Red Jacket*","*RJR*","*op Director Trip*","*TDT*","Catch the dream*","*NSD*"},$C150)),$F150=lookup!$K$4,lookup!$F$1),"")</f>
        <v/>
      </c>
      <c r="V150" s="4" t="str">
        <f>IF(LEN(H150)&gt;2,IF(COUNT(SEARCH({"areer Conference*","*dership Conference*","*LC*","*S*m*Conference*","*Red Jacket*","*RJR*","*op Director Trip*","*TDT*","Catch the dream*","*NSD*"},$C150)),IF(COUNT(MATCH(H150,specialid,0)),lookup!$F$1,lookup!$F$2),lookup!$F$1),"")</f>
        <v/>
      </c>
      <c r="W150" s="4" t="str">
        <f>IFERROR(IF(LEN(F150)&gt;2,IF(A150="IST",IF(LEFT(H150,5)*1&gt;0,lookup!$F$1,lookup!$F$2),lookup!$F$1),""),lookup!$F$2)</f>
        <v/>
      </c>
    </row>
    <row r="151" spans="1:23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 t="str">
        <f>IFERROR(IF(SEARCH("false",U151),lookup!$K$4),"")</f>
        <v/>
      </c>
      <c r="N151" t="str">
        <f t="shared" si="14"/>
        <v/>
      </c>
      <c r="O151" t="str">
        <f t="shared" si="15"/>
        <v/>
      </c>
      <c r="P151" s="7" t="str">
        <f>IFERROR(IF(SEARCH("false",R151),IF(A151="IST",INDEX(ISTBL,MATCH(E151,IST,0)),lookup!$C$25),""),"")</f>
        <v/>
      </c>
      <c r="Q151" s="36"/>
      <c r="R151" s="3" t="str">
        <f>IF(LEN($F151)&gt;2,IF(COUNT(MATCH($D151,Special,0)),IF($A151="Non IST",$G151=lookup!$C$25,ISNUMBER(MATCH(H151,ISTBL,0))),lookup!$F$1),"")</f>
        <v/>
      </c>
      <c r="S151" t="str">
        <f t="shared" si="12"/>
        <v/>
      </c>
      <c r="T151" t="str">
        <f t="shared" si="13"/>
        <v/>
      </c>
      <c r="U151" t="str">
        <f>IF(LEN($H151)&gt;2,IF(COUNT(SEARCH({"areer Conference*","*dership Conference*","*LC*","*Sale*Conference*","*Red Jacket*","*RJR*","*op Director Trip*","*TDT*","Catch the dream*","*NSD*"},$C151)),$F151=lookup!$K$4,lookup!$F$1),"")</f>
        <v/>
      </c>
      <c r="V151" s="4" t="str">
        <f>IF(LEN(H151)&gt;2,IF(COUNT(SEARCH({"areer Conference*","*dership Conference*","*LC*","*S*m*Conference*","*Red Jacket*","*RJR*","*op Director Trip*","*TDT*","Catch the dream*","*NSD*"},$C151)),IF(COUNT(MATCH(H151,specialid,0)),lookup!$F$1,lookup!$F$2),lookup!$F$1),"")</f>
        <v/>
      </c>
      <c r="W151" s="4" t="str">
        <f>IFERROR(IF(LEN(F151)&gt;2,IF(A151="IST",IF(LEFT(H151,5)*1&gt;0,lookup!$F$1,lookup!$F$2),lookup!$F$1),""),lookup!$F$2)</f>
        <v/>
      </c>
    </row>
    <row r="152" spans="1:23" x14ac:dyDescent="0.3">
      <c r="A152"/>
      <c r="B152"/>
      <c r="C152"/>
      <c r="D152"/>
      <c r="E152"/>
      <c r="F152"/>
      <c r="G152"/>
      <c r="H152"/>
      <c r="I152"/>
      <c r="J152"/>
      <c r="K152"/>
      <c r="L152"/>
      <c r="M152" t="str">
        <f>IFERROR(IF(SEARCH("false",U152),lookup!$K$4),"")</f>
        <v/>
      </c>
      <c r="N152" t="str">
        <f t="shared" si="14"/>
        <v/>
      </c>
      <c r="O152" t="str">
        <f t="shared" si="15"/>
        <v/>
      </c>
      <c r="P152" s="7" t="str">
        <f>IFERROR(IF(SEARCH("false",R152),IF(A152="IST",INDEX(ISTBL,MATCH(E152,IST,0)),lookup!$C$25),""),"")</f>
        <v/>
      </c>
      <c r="Q152" s="36"/>
      <c r="R152" s="3" t="str">
        <f>IF(LEN($F152)&gt;2,IF(COUNT(MATCH($D152,Special,0)),IF($A152="Non IST",$G152=lookup!$C$25,ISNUMBER(MATCH(H152,ISTBL,0))),lookup!$F$1),"")</f>
        <v/>
      </c>
      <c r="S152" t="str">
        <f t="shared" si="12"/>
        <v/>
      </c>
      <c r="T152" t="str">
        <f t="shared" si="13"/>
        <v/>
      </c>
      <c r="U152" t="str">
        <f>IF(LEN($H152)&gt;2,IF(COUNT(SEARCH({"areer Conference*","*dership Conference*","*LC*","*Sale*Conference*","*Red Jacket*","*RJR*","*op Director Trip*","*TDT*","Catch the dream*","*NSD*"},$C152)),$F152=lookup!$K$4,lookup!$F$1),"")</f>
        <v/>
      </c>
      <c r="V152" s="4" t="str">
        <f>IF(LEN(H152)&gt;2,IF(COUNT(SEARCH({"areer Conference*","*dership Conference*","*LC*","*S*m*Conference*","*Red Jacket*","*RJR*","*op Director Trip*","*TDT*","Catch the dream*","*NSD*"},$C152)),IF(COUNT(MATCH(H152,specialid,0)),lookup!$F$1,lookup!$F$2),lookup!$F$1),"")</f>
        <v/>
      </c>
      <c r="W152" s="4" t="str">
        <f>IFERROR(IF(LEN(F152)&gt;2,IF(A152="IST",IF(LEFT(H152,5)*1&gt;0,lookup!$F$1,lookup!$F$2),lookup!$F$1),""),lookup!$F$2)</f>
        <v/>
      </c>
    </row>
    <row r="153" spans="1:23" x14ac:dyDescent="0.3">
      <c r="A153"/>
      <c r="B153"/>
      <c r="C153"/>
      <c r="D153"/>
      <c r="E153"/>
      <c r="F153"/>
      <c r="G153"/>
      <c r="H153"/>
      <c r="I153"/>
      <c r="J153"/>
      <c r="K153"/>
      <c r="L153"/>
      <c r="M153" t="str">
        <f>IFERROR(IF(SEARCH("false",U153),lookup!$K$4),"")</f>
        <v/>
      </c>
      <c r="N153" t="str">
        <f t="shared" si="14"/>
        <v/>
      </c>
      <c r="O153" t="str">
        <f t="shared" si="15"/>
        <v/>
      </c>
      <c r="P153" s="7" t="str">
        <f>IFERROR(IF(SEARCH("false",R153),IF(A153="IST",INDEX(ISTBL,MATCH(E153,IST,0)),lookup!$C$25),""),"")</f>
        <v/>
      </c>
      <c r="Q153" s="36"/>
      <c r="R153" s="3" t="str">
        <f>IF(LEN($F153)&gt;2,IF(COUNT(MATCH($D153,Special,0)),IF($A153="Non IST",$G153=lookup!$C$25,ISNUMBER(MATCH(H153,ISTBL,0))),lookup!$F$1),"")</f>
        <v/>
      </c>
      <c r="S153" t="str">
        <f t="shared" si="12"/>
        <v/>
      </c>
      <c r="T153" t="str">
        <f t="shared" si="13"/>
        <v/>
      </c>
      <c r="U153" t="str">
        <f>IF(LEN($H153)&gt;2,IF(COUNT(SEARCH({"areer Conference*","*dership Conference*","*LC*","*Sale*Conference*","*Red Jacket*","*RJR*","*op Director Trip*","*TDT*","Catch the dream*","*NSD*"},$C153)),$F153=lookup!$K$4,lookup!$F$1),"")</f>
        <v/>
      </c>
      <c r="V153" s="4" t="str">
        <f>IF(LEN(H153)&gt;2,IF(COUNT(SEARCH({"areer Conference*","*dership Conference*","*LC*","*S*m*Conference*","*Red Jacket*","*RJR*","*op Director Trip*","*TDT*","Catch the dream*","*NSD*"},$C153)),IF(COUNT(MATCH(H153,specialid,0)),lookup!$F$1,lookup!$F$2),lookup!$F$1),"")</f>
        <v/>
      </c>
      <c r="W153" s="4" t="str">
        <f>IFERROR(IF(LEN(F153)&gt;2,IF(A153="IST",IF(LEFT(H153,5)*1&gt;0,lookup!$F$1,lookup!$F$2),lookup!$F$1),""),lookup!$F$2)</f>
        <v/>
      </c>
    </row>
    <row r="154" spans="1:23" x14ac:dyDescent="0.3">
      <c r="A154"/>
      <c r="B154"/>
      <c r="C154"/>
      <c r="D154"/>
      <c r="E154"/>
      <c r="F154"/>
      <c r="G154"/>
      <c r="H154"/>
      <c r="I154"/>
      <c r="J154"/>
      <c r="K154"/>
      <c r="L154"/>
      <c r="M154" t="str">
        <f>IFERROR(IF(SEARCH("false",U154),lookup!$K$4),"")</f>
        <v/>
      </c>
      <c r="N154" t="str">
        <f t="shared" si="14"/>
        <v/>
      </c>
      <c r="O154" t="str">
        <f t="shared" si="15"/>
        <v/>
      </c>
      <c r="P154" s="7" t="str">
        <f>IFERROR(IF(SEARCH("false",R154),IF(A154="IST",INDEX(ISTBL,MATCH(E154,IST,0)),lookup!$C$25),""),"")</f>
        <v/>
      </c>
      <c r="Q154" s="36"/>
      <c r="R154" s="3" t="str">
        <f>IF(LEN($F154)&gt;2,IF(COUNT(MATCH($D154,Special,0)),IF($A154="Non IST",$G154=lookup!$C$25,ISNUMBER(MATCH(H154,ISTBL,0))),lookup!$F$1),"")</f>
        <v/>
      </c>
      <c r="S154" t="str">
        <f t="shared" si="12"/>
        <v/>
      </c>
      <c r="T154" t="str">
        <f t="shared" si="13"/>
        <v/>
      </c>
      <c r="U154" t="str">
        <f>IF(LEN($H154)&gt;2,IF(COUNT(SEARCH({"areer Conference*","*dership Conference*","*LC*","*Sale*Conference*","*Red Jacket*","*RJR*","*op Director Trip*","*TDT*","Catch the dream*","*NSD*"},$C154)),$F154=lookup!$K$4,lookup!$F$1),"")</f>
        <v/>
      </c>
      <c r="V154" s="4" t="str">
        <f>IF(LEN(H154)&gt;2,IF(COUNT(SEARCH({"areer Conference*","*dership Conference*","*LC*","*S*m*Conference*","*Red Jacket*","*RJR*","*op Director Trip*","*TDT*","Catch the dream*","*NSD*"},$C154)),IF(COUNT(MATCH(H154,specialid,0)),lookup!$F$1,lookup!$F$2),lookup!$F$1),"")</f>
        <v/>
      </c>
      <c r="W154" s="4" t="str">
        <f>IFERROR(IF(LEN(F154)&gt;2,IF(A154="IST",IF(LEFT(H154,5)*1&gt;0,lookup!$F$1,lookup!$F$2),lookup!$F$1),""),lookup!$F$2)</f>
        <v/>
      </c>
    </row>
    <row r="155" spans="1:23" x14ac:dyDescent="0.3">
      <c r="A155"/>
      <c r="B155"/>
      <c r="C155"/>
      <c r="D155"/>
      <c r="E155"/>
      <c r="F155"/>
      <c r="G155"/>
      <c r="H155"/>
      <c r="I155"/>
      <c r="J155"/>
      <c r="K155"/>
      <c r="L155"/>
      <c r="M155" t="str">
        <f>IFERROR(IF(SEARCH("false",U155),lookup!$K$4),"")</f>
        <v/>
      </c>
      <c r="N155" t="str">
        <f t="shared" si="14"/>
        <v/>
      </c>
      <c r="O155" t="str">
        <f t="shared" si="15"/>
        <v/>
      </c>
      <c r="P155" s="7" t="str">
        <f>IFERROR(IF(SEARCH("false",R155),IF(A155="IST",INDEX(ISTBL,MATCH(E155,IST,0)),lookup!$C$25),""),"")</f>
        <v/>
      </c>
      <c r="Q155" s="36"/>
      <c r="R155" s="3" t="str">
        <f>IF(LEN($F155)&gt;2,IF(COUNT(MATCH($D155,Special,0)),IF($A155="Non IST",$G155=lookup!$C$25,ISNUMBER(MATCH(H155,ISTBL,0))),lookup!$F$1),"")</f>
        <v/>
      </c>
      <c r="S155" t="str">
        <f t="shared" ref="S155:S218" si="16">IF(LEN($H155)&gt;2,IF($H155="1059000GOS",$I155="US",INDEX(ClientName,MATCH(H155,Proid,0))=$I155),"")</f>
        <v/>
      </c>
      <c r="T155" t="str">
        <f t="shared" si="13"/>
        <v/>
      </c>
      <c r="U155" t="str">
        <f>IF(LEN($H155)&gt;2,IF(COUNT(SEARCH({"areer Conference*","*dership Conference*","*LC*","*Sale*Conference*","*Red Jacket*","*RJR*","*op Director Trip*","*TDT*","Catch the dream*","*NSD*"},$C155)),$F155=lookup!$K$4,lookup!$F$1),"")</f>
        <v/>
      </c>
      <c r="V155" s="4" t="str">
        <f>IF(LEN(H155)&gt;2,IF(COUNT(SEARCH({"areer Conference*","*dership Conference*","*LC*","*S*m*Conference*","*Red Jacket*","*RJR*","*op Director Trip*","*TDT*","Catch the dream*","*NSD*"},$C155)),IF(COUNT(MATCH(H155,specialid,0)),lookup!$F$1,lookup!$F$2),lookup!$F$1),"")</f>
        <v/>
      </c>
      <c r="W155" s="4" t="str">
        <f>IFERROR(IF(LEN(F155)&gt;2,IF(A155="IST",IF(LEFT(H155,5)*1&gt;0,lookup!$F$1,lookup!$F$2),lookup!$F$1),""),lookup!$F$2)</f>
        <v/>
      </c>
    </row>
    <row r="156" spans="1:23" x14ac:dyDescent="0.3">
      <c r="A156"/>
      <c r="B156"/>
      <c r="C156"/>
      <c r="D156"/>
      <c r="E156"/>
      <c r="F156"/>
      <c r="G156"/>
      <c r="H156"/>
      <c r="I156"/>
      <c r="J156"/>
      <c r="K156"/>
      <c r="L156"/>
      <c r="M156" t="str">
        <f>IFERROR(IF(SEARCH("false",U156),lookup!$K$4),"")</f>
        <v/>
      </c>
      <c r="N156" t="str">
        <f t="shared" si="14"/>
        <v/>
      </c>
      <c r="O156" t="str">
        <f t="shared" si="15"/>
        <v/>
      </c>
      <c r="P156" s="7" t="str">
        <f>IFERROR(IF(SEARCH("false",R156),IF(A156="IST",INDEX(ISTBL,MATCH(E156,IST,0)),lookup!$C$25),""),"")</f>
        <v/>
      </c>
      <c r="Q156" s="36"/>
      <c r="R156" s="3" t="str">
        <f>IF(LEN($F156)&gt;2,IF(COUNT(MATCH($D156,Special,0)),IF($A156="Non IST",$G156=lookup!$C$25,ISNUMBER(MATCH(H156,ISTBL,0))),lookup!$F$1),"")</f>
        <v/>
      </c>
      <c r="S156" t="str">
        <f t="shared" si="16"/>
        <v/>
      </c>
      <c r="T156" t="str">
        <f t="shared" si="13"/>
        <v/>
      </c>
      <c r="U156" t="str">
        <f>IF(LEN($H156)&gt;2,IF(COUNT(SEARCH({"areer Conference*","*dership Conference*","*LC*","*Sale*Conference*","*Red Jacket*","*RJR*","*op Director Trip*","*TDT*","Catch the dream*","*NSD*"},$C156)),$F156=lookup!$K$4,lookup!$F$1),"")</f>
        <v/>
      </c>
      <c r="V156" s="4" t="str">
        <f>IF(LEN(H156)&gt;2,IF(COUNT(SEARCH({"areer Conference*","*dership Conference*","*LC*","*S*m*Conference*","*Red Jacket*","*RJR*","*op Director Trip*","*TDT*","Catch the dream*","*NSD*"},$C156)),IF(COUNT(MATCH(H156,specialid,0)),lookup!$F$1,lookup!$F$2),lookup!$F$1),"")</f>
        <v/>
      </c>
      <c r="W156" s="4" t="str">
        <f>IFERROR(IF(LEN(F156)&gt;2,IF(A156="IST",IF(LEFT(H156,5)*1&gt;0,lookup!$F$1,lookup!$F$2),lookup!$F$1),""),lookup!$F$2)</f>
        <v/>
      </c>
    </row>
    <row r="157" spans="1:23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 t="str">
        <f>IFERROR(IF(SEARCH("false",U157),lookup!$K$4),"")</f>
        <v/>
      </c>
      <c r="N157" t="str">
        <f t="shared" si="14"/>
        <v/>
      </c>
      <c r="O157" t="str">
        <f t="shared" si="15"/>
        <v/>
      </c>
      <c r="P157" s="7" t="str">
        <f>IFERROR(IF(SEARCH("false",R157),IF(A157="IST",INDEX(ISTBL,MATCH(E157,IST,0)),lookup!$C$25),""),"")</f>
        <v/>
      </c>
      <c r="Q157" s="36"/>
      <c r="R157" s="3" t="str">
        <f>IF(LEN($F157)&gt;2,IF(COUNT(MATCH($D157,Special,0)),IF($A157="Non IST",$G157=lookup!$C$25,ISNUMBER(MATCH(H157,ISTBL,0))),lookup!$F$1),"")</f>
        <v/>
      </c>
      <c r="S157" t="str">
        <f t="shared" si="16"/>
        <v/>
      </c>
      <c r="T157" t="str">
        <f t="shared" si="13"/>
        <v/>
      </c>
      <c r="U157" t="str">
        <f>IF(LEN($H157)&gt;2,IF(COUNT(SEARCH({"areer Conference*","*dership Conference*","*LC*","*Sale*Conference*","*Red Jacket*","*RJR*","*op Director Trip*","*TDT*","Catch the dream*","*NSD*"},$C157)),$F157=lookup!$K$4,lookup!$F$1),"")</f>
        <v/>
      </c>
      <c r="V157" s="4" t="str">
        <f>IF(LEN(H157)&gt;2,IF(COUNT(SEARCH({"areer Conference*","*dership Conference*","*LC*","*S*m*Conference*","*Red Jacket*","*RJR*","*op Director Trip*","*TDT*","Catch the dream*","*NSD*"},$C157)),IF(COUNT(MATCH(H157,specialid,0)),lookup!$F$1,lookup!$F$2),lookup!$F$1),"")</f>
        <v/>
      </c>
      <c r="W157" s="4" t="str">
        <f>IFERROR(IF(LEN(F157)&gt;2,IF(A157="IST",IF(LEFT(H157,5)*1&gt;0,lookup!$F$1,lookup!$F$2),lookup!$F$1),""),lookup!$F$2)</f>
        <v/>
      </c>
    </row>
    <row r="158" spans="1:23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 t="str">
        <f>IFERROR(IF(SEARCH("false",U158),lookup!$K$4),"")</f>
        <v/>
      </c>
      <c r="N158" t="str">
        <f t="shared" si="14"/>
        <v/>
      </c>
      <c r="O158" t="str">
        <f t="shared" si="15"/>
        <v/>
      </c>
      <c r="P158" s="7" t="str">
        <f>IFERROR(IF(SEARCH("false",R158),IF(A158="IST",INDEX(ISTBL,MATCH(E158,IST,0)),lookup!$C$25),""),"")</f>
        <v/>
      </c>
      <c r="Q158" s="36"/>
      <c r="R158" s="3" t="str">
        <f>IF(LEN($F158)&gt;2,IF(COUNT(MATCH($D158,Special,0)),IF($A158="Non IST",$G158=lookup!$C$25,ISNUMBER(MATCH(H158,ISTBL,0))),lookup!$F$1),"")</f>
        <v/>
      </c>
      <c r="S158" t="str">
        <f t="shared" si="16"/>
        <v/>
      </c>
      <c r="T158" t="str">
        <f t="shared" si="13"/>
        <v/>
      </c>
      <c r="U158" t="str">
        <f>IF(LEN($H158)&gt;2,IF(COUNT(SEARCH({"areer Conference*","*dership Conference*","*LC*","*Sale*Conference*","*Red Jacket*","*RJR*","*op Director Trip*","*TDT*","Catch the dream*","*NSD*"},$C158)),$F158=lookup!$K$4,lookup!$F$1),"")</f>
        <v/>
      </c>
      <c r="V158" s="4" t="str">
        <f>IF(LEN(H158)&gt;2,IF(COUNT(SEARCH({"areer Conference*","*dership Conference*","*LC*","*S*m*Conference*","*Red Jacket*","*RJR*","*op Director Trip*","*TDT*","Catch the dream*","*NSD*"},$C158)),IF(COUNT(MATCH(H158,specialid,0)),lookup!$F$1,lookup!$F$2),lookup!$F$1),"")</f>
        <v/>
      </c>
      <c r="W158" s="4" t="str">
        <f>IFERROR(IF(LEN(F158)&gt;2,IF(A158="IST",IF(LEFT(H158,5)*1&gt;0,lookup!$F$1,lookup!$F$2),lookup!$F$1),""),lookup!$F$2)</f>
        <v/>
      </c>
    </row>
    <row r="159" spans="1:23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 t="str">
        <f>IFERROR(IF(SEARCH("false",U159),lookup!$K$4),"")</f>
        <v/>
      </c>
      <c r="N159" t="str">
        <f t="shared" si="14"/>
        <v/>
      </c>
      <c r="O159" t="str">
        <f t="shared" si="15"/>
        <v/>
      </c>
      <c r="P159" s="7" t="str">
        <f>IFERROR(IF(SEARCH("false",R159),IF(A159="IST",INDEX(ISTBL,MATCH(E159,IST,0)),lookup!$C$25),""),"")</f>
        <v/>
      </c>
      <c r="Q159" s="36"/>
      <c r="R159" s="3" t="str">
        <f>IF(LEN($F159)&gt;2,IF(COUNT(MATCH($D159,Special,0)),IF($A159="Non IST",$G159=lookup!$C$25,ISNUMBER(MATCH(H159,ISTBL,0))),lookup!$F$1),"")</f>
        <v/>
      </c>
      <c r="S159" t="str">
        <f t="shared" si="16"/>
        <v/>
      </c>
      <c r="T159" t="str">
        <f t="shared" si="13"/>
        <v/>
      </c>
      <c r="U159" t="str">
        <f>IF(LEN($H159)&gt;2,IF(COUNT(SEARCH({"areer Conference*","*dership Conference*","*LC*","*Sale*Conference*","*Red Jacket*","*RJR*","*op Director Trip*","*TDT*","Catch the dream*","*NSD*"},$C159)),$F159=lookup!$K$4,lookup!$F$1),"")</f>
        <v/>
      </c>
      <c r="V159" s="4" t="str">
        <f>IF(LEN(H159)&gt;2,IF(COUNT(SEARCH({"areer Conference*","*dership Conference*","*LC*","*S*m*Conference*","*Red Jacket*","*RJR*","*op Director Trip*","*TDT*","Catch the dream*","*NSD*"},$C159)),IF(COUNT(MATCH(H159,specialid,0)),lookup!$F$1,lookup!$F$2),lookup!$F$1),"")</f>
        <v/>
      </c>
      <c r="W159" s="4" t="str">
        <f>IFERROR(IF(LEN(F159)&gt;2,IF(A159="IST",IF(LEFT(H159,5)*1&gt;0,lookup!$F$1,lookup!$F$2),lookup!$F$1),""),lookup!$F$2)</f>
        <v/>
      </c>
    </row>
    <row r="160" spans="1:23" x14ac:dyDescent="0.3">
      <c r="A160"/>
      <c r="B160"/>
      <c r="C160"/>
      <c r="D160"/>
      <c r="E160"/>
      <c r="F160"/>
      <c r="G160"/>
      <c r="H160"/>
      <c r="I160"/>
      <c r="J160"/>
      <c r="K160"/>
      <c r="L160"/>
      <c r="M160" t="str">
        <f>IFERROR(IF(SEARCH("false",U160),lookup!$K$4),"")</f>
        <v/>
      </c>
      <c r="N160" t="str">
        <f t="shared" si="14"/>
        <v/>
      </c>
      <c r="O160" t="str">
        <f t="shared" si="15"/>
        <v/>
      </c>
      <c r="P160" s="7" t="str">
        <f>IFERROR(IF(SEARCH("false",R160),IF(A160="IST",INDEX(ISTBL,MATCH(E160,IST,0)),lookup!$C$25),""),"")</f>
        <v/>
      </c>
      <c r="Q160" s="36"/>
      <c r="R160" s="3" t="str">
        <f>IF(LEN($F160)&gt;2,IF(COUNT(MATCH($D160,Special,0)),IF($A160="Non IST",$G160=lookup!$C$25,ISNUMBER(MATCH(H160,ISTBL,0))),lookup!$F$1),"")</f>
        <v/>
      </c>
      <c r="S160" t="str">
        <f t="shared" si="16"/>
        <v/>
      </c>
      <c r="T160" t="str">
        <f t="shared" si="13"/>
        <v/>
      </c>
      <c r="U160" t="str">
        <f>IF(LEN($H160)&gt;2,IF(COUNT(SEARCH({"areer Conference*","*dership Conference*","*LC*","*Sale*Conference*","*Red Jacket*","*RJR*","*op Director Trip*","*TDT*","Catch the dream*","*NSD*"},$C160)),$F160=lookup!$K$4,lookup!$F$1),"")</f>
        <v/>
      </c>
      <c r="V160" s="4" t="str">
        <f>IF(LEN(H160)&gt;2,IF(COUNT(SEARCH({"areer Conference*","*dership Conference*","*LC*","*S*m*Conference*","*Red Jacket*","*RJR*","*op Director Trip*","*TDT*","Catch the dream*","*NSD*"},$C160)),IF(COUNT(MATCH(H160,specialid,0)),lookup!$F$1,lookup!$F$2),lookup!$F$1),"")</f>
        <v/>
      </c>
      <c r="W160" s="4" t="str">
        <f>IFERROR(IF(LEN(F160)&gt;2,IF(A160="IST",IF(LEFT(H160,5)*1&gt;0,lookup!$F$1,lookup!$F$2),lookup!$F$1),""),lookup!$F$2)</f>
        <v/>
      </c>
    </row>
    <row r="161" spans="1:23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 t="str">
        <f>IFERROR(IF(SEARCH("false",U161),lookup!$K$4),"")</f>
        <v/>
      </c>
      <c r="N161" t="str">
        <f t="shared" si="14"/>
        <v/>
      </c>
      <c r="O161" t="str">
        <f t="shared" si="15"/>
        <v/>
      </c>
      <c r="P161" s="7" t="str">
        <f>IFERROR(IF(SEARCH("false",R161),IF(A161="IST",INDEX(ISTBL,MATCH(E161,IST,0)),lookup!$C$25),""),"")</f>
        <v/>
      </c>
      <c r="Q161" s="36"/>
      <c r="R161" s="3" t="str">
        <f>IF(LEN($F161)&gt;2,IF(COUNT(MATCH($D161,Special,0)),IF($A161="Non IST",$G161=lookup!$C$25,ISNUMBER(MATCH(H161,ISTBL,0))),lookup!$F$1),"")</f>
        <v/>
      </c>
      <c r="S161" t="str">
        <f t="shared" si="16"/>
        <v/>
      </c>
      <c r="T161" t="str">
        <f t="shared" si="13"/>
        <v/>
      </c>
      <c r="U161" t="str">
        <f>IF(LEN($H161)&gt;2,IF(COUNT(SEARCH({"areer Conference*","*dership Conference*","*LC*","*Sale*Conference*","*Red Jacket*","*RJR*","*op Director Trip*","*TDT*","Catch the dream*","*NSD*"},$C161)),$F161=lookup!$K$4,lookup!$F$1),"")</f>
        <v/>
      </c>
      <c r="V161" s="4" t="str">
        <f>IF(LEN(H161)&gt;2,IF(COUNT(SEARCH({"areer Conference*","*dership Conference*","*LC*","*S*m*Conference*","*Red Jacket*","*RJR*","*op Director Trip*","*TDT*","Catch the dream*","*NSD*"},$C161)),IF(COUNT(MATCH(H161,specialid,0)),lookup!$F$1,lookup!$F$2),lookup!$F$1),"")</f>
        <v/>
      </c>
      <c r="W161" s="4" t="str">
        <f>IFERROR(IF(LEN(F161)&gt;2,IF(A161="IST",IF(LEFT(H161,5)*1&gt;0,lookup!$F$1,lookup!$F$2),lookup!$F$1),""),lookup!$F$2)</f>
        <v/>
      </c>
    </row>
    <row r="162" spans="1:23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 t="str">
        <f>IFERROR(IF(SEARCH("false",U162),lookup!$K$4),"")</f>
        <v/>
      </c>
      <c r="N162" t="str">
        <f t="shared" si="14"/>
        <v/>
      </c>
      <c r="O162" t="str">
        <f t="shared" si="15"/>
        <v/>
      </c>
      <c r="P162" s="7" t="str">
        <f>IFERROR(IF(SEARCH("false",R162),IF(A162="IST",INDEX(ISTBL,MATCH(E162,IST,0)),lookup!$C$25),""),"")</f>
        <v/>
      </c>
      <c r="Q162" s="36"/>
      <c r="R162" s="3" t="str">
        <f>IF(LEN($F162)&gt;2,IF(COUNT(MATCH($D162,Special,0)),IF($A162="Non IST",$G162=lookup!$C$25,ISNUMBER(MATCH(H162,ISTBL,0))),lookup!$F$1),"")</f>
        <v/>
      </c>
      <c r="S162" t="str">
        <f t="shared" si="16"/>
        <v/>
      </c>
      <c r="T162" t="str">
        <f t="shared" si="13"/>
        <v/>
      </c>
      <c r="U162" t="str">
        <f>IF(LEN($H162)&gt;2,IF(COUNT(SEARCH({"areer Conference*","*dership Conference*","*LC*","*Sale*Conference*","*Red Jacket*","*RJR*","*op Director Trip*","*TDT*","Catch the dream*","*NSD*"},$C162)),$F162=lookup!$K$4,lookup!$F$1),"")</f>
        <v/>
      </c>
      <c r="V162" s="4" t="str">
        <f>IF(LEN(H162)&gt;2,IF(COUNT(SEARCH({"areer Conference*","*dership Conference*","*LC*","*S*m*Conference*","*Red Jacket*","*RJR*","*op Director Trip*","*TDT*","Catch the dream*","*NSD*"},$C162)),IF(COUNT(MATCH(H162,specialid,0)),lookup!$F$1,lookup!$F$2),lookup!$F$1),"")</f>
        <v/>
      </c>
      <c r="W162" s="4" t="str">
        <f>IFERROR(IF(LEN(F162)&gt;2,IF(A162="IST",IF(LEFT(H162,5)*1&gt;0,lookup!$F$1,lookup!$F$2),lookup!$F$1),""),lookup!$F$2)</f>
        <v/>
      </c>
    </row>
    <row r="163" spans="1:23" x14ac:dyDescent="0.3">
      <c r="A163"/>
      <c r="B163"/>
      <c r="C163"/>
      <c r="D163"/>
      <c r="E163"/>
      <c r="F163"/>
      <c r="G163"/>
      <c r="H163"/>
      <c r="I163"/>
      <c r="J163"/>
      <c r="K163"/>
      <c r="L163"/>
      <c r="M163" t="str">
        <f>IFERROR(IF(SEARCH("false",U163),lookup!$K$4),"")</f>
        <v/>
      </c>
      <c r="N163" t="str">
        <f t="shared" si="14"/>
        <v/>
      </c>
      <c r="O163" t="str">
        <f t="shared" si="15"/>
        <v/>
      </c>
      <c r="P163" s="7" t="str">
        <f>IFERROR(IF(SEARCH("false",R163),IF(A163="IST",INDEX(ISTBL,MATCH(E163,IST,0)),lookup!$C$25),""),"")</f>
        <v/>
      </c>
      <c r="Q163" s="36"/>
      <c r="R163" s="3" t="str">
        <f>IF(LEN($F163)&gt;2,IF(COUNT(MATCH($D163,Special,0)),IF($A163="Non IST",$G163=lookup!$C$25,ISNUMBER(MATCH(H163,ISTBL,0))),lookup!$F$1),"")</f>
        <v/>
      </c>
      <c r="S163" t="str">
        <f t="shared" si="16"/>
        <v/>
      </c>
      <c r="T163" t="str">
        <f t="shared" si="13"/>
        <v/>
      </c>
      <c r="U163" t="str">
        <f>IF(LEN($H163)&gt;2,IF(COUNT(SEARCH({"areer Conference*","*dership Conference*","*LC*","*Sale*Conference*","*Red Jacket*","*RJR*","*op Director Trip*","*TDT*","Catch the dream*","*NSD*"},$C163)),$F163=lookup!$K$4,lookup!$F$1),"")</f>
        <v/>
      </c>
      <c r="V163" s="4" t="str">
        <f>IF(LEN(H163)&gt;2,IF(COUNT(SEARCH({"areer Conference*","*dership Conference*","*LC*","*S*m*Conference*","*Red Jacket*","*RJR*","*op Director Trip*","*TDT*","Catch the dream*","*NSD*"},$C163)),IF(COUNT(MATCH(H163,specialid,0)),lookup!$F$1,lookup!$F$2),lookup!$F$1),"")</f>
        <v/>
      </c>
      <c r="W163" s="4" t="str">
        <f>IFERROR(IF(LEN(F163)&gt;2,IF(A163="IST",IF(LEFT(H163,5)*1&gt;0,lookup!$F$1,lookup!$F$2),lookup!$F$1),""),lookup!$F$2)</f>
        <v/>
      </c>
    </row>
    <row r="164" spans="1:23" x14ac:dyDescent="0.3">
      <c r="A164"/>
      <c r="B164"/>
      <c r="C164"/>
      <c r="D164"/>
      <c r="E164"/>
      <c r="F164"/>
      <c r="G164"/>
      <c r="H164"/>
      <c r="I164"/>
      <c r="J164"/>
      <c r="K164"/>
      <c r="L164"/>
      <c r="M164" t="str">
        <f>IFERROR(IF(SEARCH("false",U164),lookup!$K$4),"")</f>
        <v/>
      </c>
      <c r="N164" t="str">
        <f t="shared" si="14"/>
        <v/>
      </c>
      <c r="O164" t="str">
        <f t="shared" si="15"/>
        <v/>
      </c>
      <c r="P164" s="7" t="str">
        <f>IFERROR(IF(SEARCH("false",R164),IF(A164="IST",INDEX(ISTBL,MATCH(E164,IST,0)),lookup!$C$25),""),"")</f>
        <v/>
      </c>
      <c r="Q164" s="36"/>
      <c r="R164" s="3" t="str">
        <f>IF(LEN($F164)&gt;2,IF(COUNT(MATCH($D164,Special,0)),IF($A164="Non IST",$G164=lookup!$C$25,ISNUMBER(MATCH(H164,ISTBL,0))),lookup!$F$1),"")</f>
        <v/>
      </c>
      <c r="S164" t="str">
        <f t="shared" si="16"/>
        <v/>
      </c>
      <c r="T164" t="str">
        <f t="shared" si="13"/>
        <v/>
      </c>
      <c r="U164" t="str">
        <f>IF(LEN($H164)&gt;2,IF(COUNT(SEARCH({"areer Conference*","*dership Conference*","*LC*","*Sale*Conference*","*Red Jacket*","*RJR*","*op Director Trip*","*TDT*","Catch the dream*","*NSD*"},$C164)),$F164=lookup!$K$4,lookup!$F$1),"")</f>
        <v/>
      </c>
      <c r="V164" s="4" t="str">
        <f>IF(LEN(H164)&gt;2,IF(COUNT(SEARCH({"areer Conference*","*dership Conference*","*LC*","*S*m*Conference*","*Red Jacket*","*RJR*","*op Director Trip*","*TDT*","Catch the dream*","*NSD*"},$C164)),IF(COUNT(MATCH(H164,specialid,0)),lookup!$F$1,lookup!$F$2),lookup!$F$1),"")</f>
        <v/>
      </c>
      <c r="W164" s="4" t="str">
        <f>IFERROR(IF(LEN(F164)&gt;2,IF(A164="IST",IF(LEFT(H164,5)*1&gt;0,lookup!$F$1,lookup!$F$2),lookup!$F$1),""),lookup!$F$2)</f>
        <v/>
      </c>
    </row>
    <row r="165" spans="1:23" x14ac:dyDescent="0.3">
      <c r="A165"/>
      <c r="B165"/>
      <c r="C165"/>
      <c r="D165"/>
      <c r="E165"/>
      <c r="F165"/>
      <c r="G165"/>
      <c r="H165"/>
      <c r="I165"/>
      <c r="J165"/>
      <c r="K165"/>
      <c r="L165"/>
      <c r="M165" t="str">
        <f>IFERROR(IF(SEARCH("false",U165),lookup!$K$4),"")</f>
        <v/>
      </c>
      <c r="N165" t="str">
        <f t="shared" si="14"/>
        <v/>
      </c>
      <c r="O165" t="str">
        <f t="shared" si="15"/>
        <v/>
      </c>
      <c r="P165" s="7" t="str">
        <f>IFERROR(IF(SEARCH("false",R165),IF(A165="IST",INDEX(ISTBL,MATCH(E165,IST,0)),lookup!$C$25),""),"")</f>
        <v/>
      </c>
      <c r="Q165" s="37"/>
      <c r="R165" s="3" t="str">
        <f>IF(LEN($F165)&gt;2,IF(COUNT(MATCH($D165,Special,0)),IF($A165="Non IST",$G165=lookup!$C$25,ISNUMBER(MATCH(H165,ISTBL,0))),lookup!$F$1),"")</f>
        <v/>
      </c>
      <c r="S165" t="str">
        <f t="shared" si="16"/>
        <v/>
      </c>
      <c r="T165" t="str">
        <f t="shared" si="13"/>
        <v/>
      </c>
      <c r="U165" t="str">
        <f>IF(LEN($H165)&gt;2,IF(COUNT(SEARCH({"areer Conference*","*dership Conference*","*LC*","*Sale*Conference*","*Red Jacket*","*RJR*","*op Director Trip*","*TDT*","Catch the dream*","*NSD*"},$C165)),$F165=lookup!$K$4,lookup!$F$1),"")</f>
        <v/>
      </c>
      <c r="V165" s="4" t="str">
        <f>IF(LEN(H165)&gt;2,IF(COUNT(SEARCH({"areer Conference*","*dership Conference*","*LC*","*S*m*Conference*","*Red Jacket*","*RJR*","*op Director Trip*","*TDT*","Catch the dream*","*NSD*"},$C165)),IF(COUNT(MATCH(H165,specialid,0)),lookup!$F$1,lookup!$F$2),lookup!$F$1),"")</f>
        <v/>
      </c>
      <c r="W165" s="4" t="str">
        <f>IFERROR(IF(LEN(F165)&gt;2,IF(A165="IST",IF(LEFT(H165,5)*1&gt;0,lookup!$F$1,lookup!$F$2),lookup!$F$1),""),lookup!$F$2)</f>
        <v/>
      </c>
    </row>
    <row r="166" spans="1:23" x14ac:dyDescent="0.3">
      <c r="A166"/>
      <c r="B166"/>
      <c r="C166"/>
      <c r="D166"/>
      <c r="E166"/>
      <c r="F166"/>
      <c r="G166"/>
      <c r="H166"/>
      <c r="I166"/>
      <c r="J166"/>
      <c r="K166"/>
      <c r="L166"/>
      <c r="M166" t="str">
        <f>IFERROR(IF(SEARCH("false",U166),lookup!$K$4),"")</f>
        <v/>
      </c>
      <c r="N166" t="str">
        <f t="shared" si="14"/>
        <v/>
      </c>
      <c r="O166" t="str">
        <f t="shared" si="15"/>
        <v/>
      </c>
      <c r="P166" s="7" t="str">
        <f>IFERROR(IF(SEARCH("false",R166),IF(A166="IST",INDEX(ISTBL,MATCH(E166,IST,0)),lookup!$C$25),""),"")</f>
        <v/>
      </c>
      <c r="Q166" s="37"/>
      <c r="R166" s="3" t="str">
        <f>IF(LEN($F166)&gt;2,IF(COUNT(MATCH($D166,Special,0)),IF($A166="Non IST",$G166=lookup!$C$25,ISNUMBER(MATCH(H166,ISTBL,0))),lookup!$F$1),"")</f>
        <v/>
      </c>
      <c r="S166" t="str">
        <f t="shared" si="16"/>
        <v/>
      </c>
      <c r="T166" t="str">
        <f t="shared" si="13"/>
        <v/>
      </c>
      <c r="U166" t="str">
        <f>IF(LEN($H166)&gt;2,IF(COUNT(SEARCH({"areer Conference*","*dership Conference*","*LC*","*Sale*Conference*","*Red Jacket*","*RJR*","*op Director Trip*","*TDT*","Catch the dream*","*NSD*"},$C166)),$F166=lookup!$K$4,lookup!$F$1),"")</f>
        <v/>
      </c>
      <c r="V166" s="4" t="str">
        <f>IF(LEN(H166)&gt;2,IF(COUNT(SEARCH({"areer Conference*","*dership Conference*","*LC*","*S*m*Conference*","*Red Jacket*","*RJR*","*op Director Trip*","*TDT*","Catch the dream*","*NSD*"},$C166)),IF(COUNT(MATCH(H166,specialid,0)),lookup!$F$1,lookup!$F$2),lookup!$F$1),"")</f>
        <v/>
      </c>
      <c r="W166" s="4" t="str">
        <f>IFERROR(IF(LEN(F166)&gt;2,IF(A166="IST",IF(LEFT(H166,5)*1&gt;0,lookup!$F$1,lookup!$F$2),lookup!$F$1),""),lookup!$F$2)</f>
        <v/>
      </c>
    </row>
    <row r="167" spans="1:23" x14ac:dyDescent="0.3">
      <c r="A167"/>
      <c r="B167"/>
      <c r="C167"/>
      <c r="D167"/>
      <c r="E167"/>
      <c r="F167"/>
      <c r="G167"/>
      <c r="H167"/>
      <c r="I167"/>
      <c r="J167"/>
      <c r="K167"/>
      <c r="L167"/>
      <c r="M167" t="str">
        <f>IFERROR(IF(SEARCH("false",U167),lookup!$K$4),"")</f>
        <v/>
      </c>
      <c r="N167" t="str">
        <f t="shared" si="14"/>
        <v/>
      </c>
      <c r="O167" t="str">
        <f t="shared" si="15"/>
        <v/>
      </c>
      <c r="P167" s="7" t="str">
        <f>IFERROR(IF(SEARCH("false",R167),IF(A167="IST",INDEX(ISTBL,MATCH(E167,IST,0)),lookup!$C$25),""),"")</f>
        <v/>
      </c>
      <c r="Q167" s="37"/>
      <c r="R167" s="3" t="str">
        <f>IF(LEN($F167)&gt;2,IF(COUNT(MATCH($D167,Special,0)),IF($A167="Non IST",$G167=lookup!$C$25,ISNUMBER(MATCH(H167,ISTBL,0))),lookup!$F$1),"")</f>
        <v/>
      </c>
      <c r="S167" t="str">
        <f t="shared" si="16"/>
        <v/>
      </c>
      <c r="T167" t="str">
        <f t="shared" si="13"/>
        <v/>
      </c>
      <c r="U167" t="str">
        <f>IF(LEN($H167)&gt;2,IF(COUNT(SEARCH({"areer Conference*","*dership Conference*","*LC*","*Sale*Conference*","*Red Jacket*","*RJR*","*op Director Trip*","*TDT*","Catch the dream*","*NSD*"},$C167)),$F167=lookup!$K$4,lookup!$F$1),"")</f>
        <v/>
      </c>
      <c r="V167" s="4" t="str">
        <f>IF(LEN(H167)&gt;2,IF(COUNT(SEARCH({"areer Conference*","*dership Conference*","*LC*","*S*m*Conference*","*Red Jacket*","*RJR*","*op Director Trip*","*TDT*","Catch the dream*","*NSD*"},$C167)),IF(COUNT(MATCH(H167,specialid,0)),lookup!$F$1,lookup!$F$2),lookup!$F$1),"")</f>
        <v/>
      </c>
      <c r="W167" s="4" t="str">
        <f>IFERROR(IF(LEN(F167)&gt;2,IF(A167="IST",IF(LEFT(H167,5)*1&gt;0,lookup!$F$1,lookup!$F$2),lookup!$F$1),""),lookup!$F$2)</f>
        <v/>
      </c>
    </row>
    <row r="168" spans="1:23" x14ac:dyDescent="0.3">
      <c r="A168"/>
      <c r="B168"/>
      <c r="C168"/>
      <c r="D168"/>
      <c r="E168"/>
      <c r="F168"/>
      <c r="G168"/>
      <c r="H168"/>
      <c r="I168"/>
      <c r="J168"/>
      <c r="K168"/>
      <c r="L168"/>
      <c r="M168" t="str">
        <f>IFERROR(IF(SEARCH("false",U168),lookup!$K$4),"")</f>
        <v/>
      </c>
      <c r="N168" t="str">
        <f t="shared" si="14"/>
        <v/>
      </c>
      <c r="O168" t="str">
        <f t="shared" si="15"/>
        <v/>
      </c>
      <c r="P168" s="7" t="str">
        <f>IFERROR(IF(SEARCH("false",R168),IF(A168="IST",INDEX(ISTBL,MATCH(E168,IST,0)),lookup!$C$25),""),"")</f>
        <v/>
      </c>
      <c r="Q168" s="37"/>
      <c r="R168" s="3" t="str">
        <f>IF(LEN($F168)&gt;2,IF(COUNT(MATCH($D168,Special,0)),IF($A168="Non IST",$G168=lookup!$C$25,ISNUMBER(MATCH(H168,ISTBL,0))),lookup!$F$1),"")</f>
        <v/>
      </c>
      <c r="S168" t="str">
        <f t="shared" si="16"/>
        <v/>
      </c>
      <c r="T168" t="str">
        <f t="shared" si="13"/>
        <v/>
      </c>
      <c r="U168" t="str">
        <f>IF(LEN($H168)&gt;2,IF(COUNT(SEARCH({"areer Conference*","*dership Conference*","*LC*","*Sale*Conference*","*Red Jacket*","*RJR*","*op Director Trip*","*TDT*","Catch the dream*","*NSD*"},$C168)),$F168=lookup!$K$4,lookup!$F$1),"")</f>
        <v/>
      </c>
      <c r="V168" s="4" t="str">
        <f>IF(LEN(H168)&gt;2,IF(COUNT(SEARCH({"areer Conference*","*dership Conference*","*LC*","*S*m*Conference*","*Red Jacket*","*RJR*","*op Director Trip*","*TDT*","Catch the dream*","*NSD*"},$C168)),IF(COUNT(MATCH(H168,specialid,0)),lookup!$F$1,lookup!$F$2),lookup!$F$1),"")</f>
        <v/>
      </c>
      <c r="W168" s="4" t="str">
        <f>IFERROR(IF(LEN(F168)&gt;2,IF(A168="IST",IF(LEFT(H168,5)*1&gt;0,lookup!$F$1,lookup!$F$2),lookup!$F$1),""),lookup!$F$2)</f>
        <v/>
      </c>
    </row>
    <row r="169" spans="1:23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 t="str">
        <f>IFERROR(IF(SEARCH("false",U169),lookup!$K$4),"")</f>
        <v/>
      </c>
      <c r="N169" t="str">
        <f t="shared" si="14"/>
        <v/>
      </c>
      <c r="O169" t="str">
        <f t="shared" si="15"/>
        <v/>
      </c>
      <c r="P169" s="7" t="str">
        <f>IFERROR(IF(SEARCH("false",R169),IF(A169="IST",INDEX(ISTBL,MATCH(E169,IST,0)),lookup!$C$25),""),"")</f>
        <v/>
      </c>
      <c r="Q169" s="37"/>
      <c r="R169" s="3" t="str">
        <f>IF(LEN($F169)&gt;2,IF(COUNT(MATCH($D169,Special,0)),IF($A169="Non IST",$G169=lookup!$C$25,ISNUMBER(MATCH(H169,ISTBL,0))),lookup!$F$1),"")</f>
        <v/>
      </c>
      <c r="S169" t="str">
        <f t="shared" si="16"/>
        <v/>
      </c>
      <c r="T169" t="str">
        <f t="shared" si="13"/>
        <v/>
      </c>
      <c r="U169" t="str">
        <f>IF(LEN($H169)&gt;2,IF(COUNT(SEARCH({"areer Conference*","*dership Conference*","*LC*","*Sale*Conference*","*Red Jacket*","*RJR*","*op Director Trip*","*TDT*","Catch the dream*","*NSD*"},$C169)),$F169=lookup!$K$4,lookup!$F$1),"")</f>
        <v/>
      </c>
      <c r="V169" s="4" t="str">
        <f>IF(LEN(H169)&gt;2,IF(COUNT(SEARCH({"areer Conference*","*dership Conference*","*LC*","*S*m*Conference*","*Red Jacket*","*RJR*","*op Director Trip*","*TDT*","Catch the dream*","*NSD*"},$C169)),IF(COUNT(MATCH(H169,specialid,0)),lookup!$F$1,lookup!$F$2),lookup!$F$1),"")</f>
        <v/>
      </c>
      <c r="W169" s="4" t="str">
        <f>IFERROR(IF(LEN(F169)&gt;2,IF(A169="IST",IF(LEFT(H169,5)*1&gt;0,lookup!$F$1,lookup!$F$2),lookup!$F$1),""),lookup!$F$2)</f>
        <v/>
      </c>
    </row>
    <row r="170" spans="1:23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 t="str">
        <f>IFERROR(IF(SEARCH("false",U170),lookup!$K$4),"")</f>
        <v/>
      </c>
      <c r="N170" t="str">
        <f t="shared" si="14"/>
        <v/>
      </c>
      <c r="O170" t="str">
        <f t="shared" si="15"/>
        <v/>
      </c>
      <c r="P170" s="7" t="str">
        <f>IFERROR(IF(SEARCH("false",R170),IF(A170="IST",INDEX(ISTBL,MATCH(E170,IST,0)),lookup!$C$25),""),"")</f>
        <v/>
      </c>
      <c r="Q170" s="37"/>
      <c r="R170" s="3" t="str">
        <f>IF(LEN($F170)&gt;2,IF(COUNT(MATCH($D170,Special,0)),IF($A170="Non IST",$G170=lookup!$C$25,ISNUMBER(MATCH(H170,ISTBL,0))),lookup!$F$1),"")</f>
        <v/>
      </c>
      <c r="S170" t="str">
        <f t="shared" si="16"/>
        <v/>
      </c>
      <c r="T170" t="str">
        <f t="shared" si="13"/>
        <v/>
      </c>
      <c r="U170" t="str">
        <f>IF(LEN($H170)&gt;2,IF(COUNT(SEARCH({"areer Conference*","*dership Conference*","*LC*","*Sale*Conference*","*Red Jacket*","*RJR*","*op Director Trip*","*TDT*","Catch the dream*","*NSD*"},$C170)),$F170=lookup!$K$4,lookup!$F$1),"")</f>
        <v/>
      </c>
      <c r="V170" s="4" t="str">
        <f>IF(LEN(H170)&gt;2,IF(COUNT(SEARCH({"areer Conference*","*dership Conference*","*LC*","*S*m*Conference*","*Red Jacket*","*RJR*","*op Director Trip*","*TDT*","Catch the dream*","*NSD*"},$C170)),IF(COUNT(MATCH(H170,specialid,0)),lookup!$F$1,lookup!$F$2),lookup!$F$1),"")</f>
        <v/>
      </c>
      <c r="W170" s="4" t="str">
        <f>IFERROR(IF(LEN(F170)&gt;2,IF(A170="IST",IF(LEFT(H170,5)*1&gt;0,lookup!$F$1,lookup!$F$2),lookup!$F$1),""),lookup!$F$2)</f>
        <v/>
      </c>
    </row>
    <row r="171" spans="1:23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 t="str">
        <f>IFERROR(IF(SEARCH("false",U171),lookup!$K$4),"")</f>
        <v/>
      </c>
      <c r="N171" t="str">
        <f t="shared" si="14"/>
        <v/>
      </c>
      <c r="O171" t="str">
        <f t="shared" si="15"/>
        <v/>
      </c>
      <c r="P171" s="7" t="str">
        <f>IFERROR(IF(SEARCH("false",R171),IF(A171="IST",INDEX(ISTBL,MATCH(E171,IST,0)),lookup!$C$25),""),"")</f>
        <v/>
      </c>
      <c r="Q171" s="37"/>
      <c r="R171" s="3" t="str">
        <f>IF(LEN($F171)&gt;2,IF(COUNT(MATCH($D171,Special,0)),IF($A171="Non IST",$G171=lookup!$C$25,ISNUMBER(MATCH(H171,ISTBL,0))),lookup!$F$1),"")</f>
        <v/>
      </c>
      <c r="S171" t="str">
        <f t="shared" si="16"/>
        <v/>
      </c>
      <c r="T171" t="str">
        <f t="shared" si="13"/>
        <v/>
      </c>
      <c r="U171" t="str">
        <f>IF(LEN($H171)&gt;2,IF(COUNT(SEARCH({"areer Conference*","*dership Conference*","*LC*","*Sale*Conference*","*Red Jacket*","*RJR*","*op Director Trip*","*TDT*","Catch the dream*","*NSD*"},$C171)),$F171=lookup!$K$4,lookup!$F$1),"")</f>
        <v/>
      </c>
      <c r="V171" s="4" t="str">
        <f>IF(LEN(H171)&gt;2,IF(COUNT(SEARCH({"areer Conference*","*dership Conference*","*LC*","*S*m*Conference*","*Red Jacket*","*RJR*","*op Director Trip*","*TDT*","Catch the dream*","*NSD*"},$C171)),IF(COUNT(MATCH(H171,specialid,0)),lookup!$F$1,lookup!$F$2),lookup!$F$1),"")</f>
        <v/>
      </c>
      <c r="W171" s="4" t="str">
        <f>IFERROR(IF(LEN(F171)&gt;2,IF(A171="IST",IF(LEFT(H171,5)*1&gt;0,lookup!$F$1,lookup!$F$2),lookup!$F$1),""),lookup!$F$2)</f>
        <v/>
      </c>
    </row>
    <row r="172" spans="1:23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 t="str">
        <f>IFERROR(IF(SEARCH("false",U172),lookup!$K$4),"")</f>
        <v/>
      </c>
      <c r="N172" t="str">
        <f t="shared" si="14"/>
        <v/>
      </c>
      <c r="O172" t="str">
        <f t="shared" si="15"/>
        <v/>
      </c>
      <c r="P172" s="7" t="str">
        <f>IFERROR(IF(SEARCH("false",R172),IF(A172="IST",INDEX(ISTBL,MATCH(E172,IST,0)),lookup!$C$25),""),"")</f>
        <v/>
      </c>
      <c r="Q172" s="37"/>
      <c r="R172" s="3" t="str">
        <f>IF(LEN($F172)&gt;2,IF(COUNT(MATCH($D172,Special,0)),IF($A172="Non IST",$G172=lookup!$C$25,ISNUMBER(MATCH(H172,ISTBL,0))),lookup!$F$1),"")</f>
        <v/>
      </c>
      <c r="S172" t="str">
        <f t="shared" si="16"/>
        <v/>
      </c>
      <c r="T172" t="str">
        <f t="shared" si="13"/>
        <v/>
      </c>
      <c r="U172" t="str">
        <f>IF(LEN($H172)&gt;2,IF(COUNT(SEARCH({"areer Conference*","*dership Conference*","*LC*","*Sale*Conference*","*Red Jacket*","*RJR*","*op Director Trip*","*TDT*","Catch the dream*","*NSD*"},$C172)),$F172=lookup!$K$4,lookup!$F$1),"")</f>
        <v/>
      </c>
      <c r="V172" s="4" t="str">
        <f>IF(LEN(H172)&gt;2,IF(COUNT(SEARCH({"areer Conference*","*dership Conference*","*LC*","*S*m*Conference*","*Red Jacket*","*RJR*","*op Director Trip*","*TDT*","Catch the dream*","*NSD*"},$C172)),IF(COUNT(MATCH(H172,specialid,0)),lookup!$F$1,lookup!$F$2),lookup!$F$1),"")</f>
        <v/>
      </c>
      <c r="W172" s="4" t="str">
        <f>IFERROR(IF(LEN(F172)&gt;2,IF(A172="IST",IF(LEFT(H172,5)*1&gt;0,lookup!$F$1,lookup!$F$2),lookup!$F$1),""),lookup!$F$2)</f>
        <v/>
      </c>
    </row>
    <row r="173" spans="1:23" x14ac:dyDescent="0.3">
      <c r="A173"/>
      <c r="B173"/>
      <c r="C173"/>
      <c r="D173"/>
      <c r="E173"/>
      <c r="F173"/>
      <c r="G173"/>
      <c r="H173"/>
      <c r="I173"/>
      <c r="J173"/>
      <c r="K173"/>
      <c r="L173"/>
      <c r="M173" t="str">
        <f>IFERROR(IF(SEARCH("false",U173),lookup!$K$4),"")</f>
        <v/>
      </c>
      <c r="N173" t="str">
        <f t="shared" si="14"/>
        <v/>
      </c>
      <c r="O173" t="str">
        <f t="shared" si="15"/>
        <v/>
      </c>
      <c r="P173" s="7" t="str">
        <f>IFERROR(IF(SEARCH("false",R173),IF(A173="IST",INDEX(ISTBL,MATCH(E173,IST,0)),lookup!$C$25),""),"")</f>
        <v/>
      </c>
      <c r="Q173" s="37"/>
      <c r="R173" s="3" t="str">
        <f>IF(LEN($F173)&gt;2,IF(COUNT(MATCH($D173,Special,0)),IF($A173="Non IST",$G173=lookup!$C$25,ISNUMBER(MATCH(H173,ISTBL,0))),lookup!$F$1),"")</f>
        <v/>
      </c>
      <c r="S173" t="str">
        <f t="shared" si="16"/>
        <v/>
      </c>
      <c r="T173" t="str">
        <f t="shared" si="13"/>
        <v/>
      </c>
      <c r="U173" t="str">
        <f>IF(LEN($H173)&gt;2,IF(COUNT(SEARCH({"areer Conference*","*dership Conference*","*LC*","*Sale*Conference*","*Red Jacket*","*RJR*","*op Director Trip*","*TDT*","Catch the dream*","*NSD*"},$C173)),$F173=lookup!$K$4,lookup!$F$1),"")</f>
        <v/>
      </c>
      <c r="V173" s="4" t="str">
        <f>IF(LEN(H173)&gt;2,IF(COUNT(SEARCH({"areer Conference*","*dership Conference*","*LC*","*S*m*Conference*","*Red Jacket*","*RJR*","*op Director Trip*","*TDT*","Catch the dream*","*NSD*"},$C173)),IF(COUNT(MATCH(H173,specialid,0)),lookup!$F$1,lookup!$F$2),lookup!$F$1),"")</f>
        <v/>
      </c>
      <c r="W173" s="4" t="str">
        <f>IFERROR(IF(LEN(F173)&gt;2,IF(A173="IST",IF(LEFT(H173,5)*1&gt;0,lookup!$F$1,lookup!$F$2),lookup!$F$1),""),lookup!$F$2)</f>
        <v/>
      </c>
    </row>
    <row r="174" spans="1:23" x14ac:dyDescent="0.3">
      <c r="A174"/>
      <c r="B174"/>
      <c r="C174"/>
      <c r="D174"/>
      <c r="E174"/>
      <c r="F174"/>
      <c r="G174"/>
      <c r="H174"/>
      <c r="I174"/>
      <c r="J174"/>
      <c r="K174"/>
      <c r="L174"/>
      <c r="M174" t="str">
        <f>IFERROR(IF(SEARCH("false",U174),lookup!$K$4),"")</f>
        <v/>
      </c>
      <c r="N174" t="str">
        <f t="shared" si="14"/>
        <v/>
      </c>
      <c r="O174" t="str">
        <f t="shared" si="15"/>
        <v/>
      </c>
      <c r="P174" s="7" t="str">
        <f>IFERROR(IF(SEARCH("false",R174),IF(A174="IST",INDEX(ISTBL,MATCH(E174,IST,0)),lookup!$C$25),""),"")</f>
        <v/>
      </c>
      <c r="Q174" s="37"/>
      <c r="R174" s="3" t="str">
        <f>IF(LEN($F174)&gt;2,IF(COUNT(MATCH($D174,Special,0)),IF($A174="Non IST",$G174=lookup!$C$25,ISNUMBER(MATCH(H174,ISTBL,0))),lookup!$F$1),"")</f>
        <v/>
      </c>
      <c r="S174" t="str">
        <f t="shared" si="16"/>
        <v/>
      </c>
      <c r="T174" t="str">
        <f t="shared" si="13"/>
        <v/>
      </c>
      <c r="U174" t="str">
        <f>IF(LEN($H174)&gt;2,IF(COUNT(SEARCH({"areer Conference*","*dership Conference*","*LC*","*Sale*Conference*","*Red Jacket*","*RJR*","*op Director Trip*","*TDT*","Catch the dream*","*NSD*"},$C174)),$F174=lookup!$K$4,lookup!$F$1),"")</f>
        <v/>
      </c>
      <c r="V174" s="4" t="str">
        <f>IF(LEN(H174)&gt;2,IF(COUNT(SEARCH({"areer Conference*","*dership Conference*","*LC*","*S*m*Conference*","*Red Jacket*","*RJR*","*op Director Trip*","*TDT*","Catch the dream*","*NSD*"},$C174)),IF(COUNT(MATCH(H174,specialid,0)),lookup!$F$1,lookup!$F$2),lookup!$F$1),"")</f>
        <v/>
      </c>
      <c r="W174" s="4" t="str">
        <f>IFERROR(IF(LEN(F174)&gt;2,IF(A174="IST",IF(LEFT(H174,5)*1&gt;0,lookup!$F$1,lookup!$F$2),lookup!$F$1),""),lookup!$F$2)</f>
        <v/>
      </c>
    </row>
    <row r="175" spans="1:23" x14ac:dyDescent="0.3">
      <c r="A175"/>
      <c r="B175"/>
      <c r="C175"/>
      <c r="D175"/>
      <c r="E175"/>
      <c r="F175"/>
      <c r="G175"/>
      <c r="H175"/>
      <c r="I175"/>
      <c r="J175"/>
      <c r="K175"/>
      <c r="L175"/>
      <c r="M175" t="str">
        <f>IFERROR(IF(SEARCH("false",U175),lookup!$K$4),"")</f>
        <v/>
      </c>
      <c r="N175" t="str">
        <f t="shared" si="14"/>
        <v/>
      </c>
      <c r="O175" t="str">
        <f t="shared" si="15"/>
        <v/>
      </c>
      <c r="P175" s="7" t="str">
        <f>IFERROR(IF(SEARCH("false",R175),IF(A175="IST",INDEX(ISTBL,MATCH(E175,IST,0)),lookup!$C$25),""),"")</f>
        <v/>
      </c>
      <c r="Q175" s="37"/>
      <c r="R175" s="3" t="str">
        <f>IF(LEN($F175)&gt;2,IF(COUNT(MATCH($D175,Special,0)),IF($A175="Non IST",$G175=lookup!$C$25,ISNUMBER(MATCH(H175,ISTBL,0))),lookup!$F$1),"")</f>
        <v/>
      </c>
      <c r="S175" s="18" t="str">
        <f t="shared" si="16"/>
        <v/>
      </c>
      <c r="T175" s="18" t="str">
        <f t="shared" si="13"/>
        <v/>
      </c>
      <c r="U175" s="18" t="str">
        <f>IF(LEN($H175)&gt;2,IF(COUNT(SEARCH({"areer Conference*","*dership Conference*","*LC*","*Sale*Conference*","*Red Jacket*","*RJR*","*op Director Trip*","*TDT*","Catch the dream*","*NSD*"},$C175)),$F175=lookup!$K$4,lookup!$F$1),"")</f>
        <v/>
      </c>
      <c r="V175" s="4" t="str">
        <f>IF(LEN(H175)&gt;2,IF(COUNT(SEARCH({"areer Conference*","*dership Conference*","*LC*","*S*m*Conference*","*Red Jacket*","*RJR*","*op Director Trip*","*TDT*","Catch the dream*","*NSD*"},$C175)),IF(COUNT(MATCH(H175,specialid,0)),lookup!$F$1,lookup!$F$2),lookup!$F$1),"")</f>
        <v/>
      </c>
      <c r="W175" s="4" t="str">
        <f>IFERROR(IF(LEN(F175)&gt;2,IF(A175="IST",IF(LEFT(H175,5)*1&gt;0,lookup!$F$1,lookup!$F$2),lookup!$F$1),""),lookup!$F$2)</f>
        <v/>
      </c>
    </row>
    <row r="176" spans="1:23" x14ac:dyDescent="0.3">
      <c r="A176"/>
      <c r="B176"/>
      <c r="C176"/>
      <c r="D176"/>
      <c r="E176"/>
      <c r="F176"/>
      <c r="G176"/>
      <c r="H176"/>
      <c r="I176"/>
      <c r="J176"/>
      <c r="K176"/>
      <c r="L176"/>
      <c r="M176" t="str">
        <f>IFERROR(IF(SEARCH("false",U176),lookup!$K$4),"")</f>
        <v/>
      </c>
      <c r="N176" t="str">
        <f t="shared" si="14"/>
        <v/>
      </c>
      <c r="O176" t="str">
        <f t="shared" si="15"/>
        <v/>
      </c>
      <c r="P176" s="7" t="str">
        <f>IFERROR(IF(SEARCH("false",R176),IF(A176="IST",INDEX(ISTBL,MATCH(E176,IST,0)),lookup!$C$25),""),"")</f>
        <v/>
      </c>
      <c r="Q176" s="37"/>
      <c r="R176" s="3" t="str">
        <f>IF(LEN($F176)&gt;2,IF(COUNT(MATCH($D176,Special,0)),IF($A176="Non IST",$G176=lookup!$C$25,ISNUMBER(MATCH(H176,ISTBL,0))),lookup!$F$1),"")</f>
        <v/>
      </c>
      <c r="S176" t="str">
        <f t="shared" si="16"/>
        <v/>
      </c>
      <c r="T176" t="str">
        <f t="shared" si="13"/>
        <v/>
      </c>
      <c r="U176" t="str">
        <f>IF(LEN($H176)&gt;2,IF(COUNT(SEARCH({"areer Conference*","*dership Conference*","*LC*","*Sale*Conference*","*Red Jacket*","*RJR*","*op Director Trip*","*TDT*","Catch the dream*","*NSD*"},$C176)),$F176=lookup!$K$4,lookup!$F$1),"")</f>
        <v/>
      </c>
      <c r="V176" s="4" t="str">
        <f>IF(LEN(H176)&gt;2,IF(COUNT(SEARCH({"areer Conference*","*dership Conference*","*LC*","*S*m*Conference*","*Red Jacket*","*RJR*","*op Director Trip*","*TDT*","Catch the dream*","*NSD*"},$C176)),IF(COUNT(MATCH(H176,specialid,0)),lookup!$F$1,lookup!$F$2),lookup!$F$1),"")</f>
        <v/>
      </c>
      <c r="W176" s="4" t="str">
        <f>IFERROR(IF(LEN(F176)&gt;2,IF(A176="IST",IF(LEFT(H176,5)*1&gt;0,lookup!$F$1,lookup!$F$2),lookup!$F$1),""),lookup!$F$2)</f>
        <v/>
      </c>
    </row>
    <row r="177" spans="1:23" x14ac:dyDescent="0.3">
      <c r="A177"/>
      <c r="B177"/>
      <c r="C177"/>
      <c r="D177"/>
      <c r="E177"/>
      <c r="F177"/>
      <c r="G177"/>
      <c r="H177"/>
      <c r="I177"/>
      <c r="J177"/>
      <c r="K177"/>
      <c r="L177"/>
      <c r="M177" t="str">
        <f>IFERROR(IF(SEARCH("false",U177),lookup!$K$4),"")</f>
        <v/>
      </c>
      <c r="N177" t="str">
        <f t="shared" si="14"/>
        <v/>
      </c>
      <c r="O177" t="str">
        <f t="shared" si="15"/>
        <v/>
      </c>
      <c r="P177" s="7" t="str">
        <f>IFERROR(IF(SEARCH("false",R177),IF(A177="IST",INDEX(ISTBL,MATCH(E177,IST,0)),lookup!$C$25),""),"")</f>
        <v/>
      </c>
      <c r="Q177" s="37"/>
      <c r="R177" s="3" t="str">
        <f>IF(LEN($F177)&gt;2,IF(COUNT(MATCH($D177,Special,0)),IF($A177="Non IST",$G177=lookup!$C$25,ISNUMBER(MATCH(H177,ISTBL,0))),lookup!$F$1),"")</f>
        <v/>
      </c>
      <c r="S177" t="str">
        <f t="shared" si="16"/>
        <v/>
      </c>
      <c r="T177" t="str">
        <f t="shared" si="13"/>
        <v/>
      </c>
      <c r="U177" t="str">
        <f>IF(LEN($H177)&gt;2,IF(COUNT(SEARCH({"areer Conference*","*dership Conference*","*LC*","*Sale*Conference*","*Red Jacket*","*RJR*","*op Director Trip*","*TDT*","Catch the dream*","*NSD*"},$C177)),$F177=lookup!$K$4,lookup!$F$1),"")</f>
        <v/>
      </c>
      <c r="V177" s="4" t="str">
        <f>IF(LEN(H177)&gt;2,IF(COUNT(SEARCH({"areer Conference*","*dership Conference*","*LC*","*S*m*Conference*","*Red Jacket*","*RJR*","*op Director Trip*","*TDT*","Catch the dream*","*NSD*"},$C177)),IF(COUNT(MATCH(H177,specialid,0)),lookup!$F$1,lookup!$F$2),lookup!$F$1),"")</f>
        <v/>
      </c>
      <c r="W177" s="4" t="str">
        <f>IFERROR(IF(LEN(F177)&gt;2,IF(A177="IST",IF(LEFT(H177,5)*1&gt;0,lookup!$F$1,lookup!$F$2),lookup!$F$1),""),lookup!$F$2)</f>
        <v/>
      </c>
    </row>
    <row r="178" spans="1:23" x14ac:dyDescent="0.3">
      <c r="A178"/>
      <c r="B178"/>
      <c r="C178"/>
      <c r="D178"/>
      <c r="E178"/>
      <c r="F178"/>
      <c r="G178"/>
      <c r="H178"/>
      <c r="I178"/>
      <c r="J178"/>
      <c r="K178"/>
      <c r="L178"/>
      <c r="M178" t="str">
        <f>IFERROR(IF(SEARCH("false",U178),lookup!$K$4),"")</f>
        <v/>
      </c>
      <c r="N178" t="str">
        <f t="shared" si="14"/>
        <v/>
      </c>
      <c r="O178" t="str">
        <f t="shared" si="15"/>
        <v/>
      </c>
      <c r="P178" s="7" t="str">
        <f>IFERROR(IF(SEARCH("false",R178),IF(A178="IST",INDEX(ISTBL,MATCH(E178,IST,0)),lookup!$C$25),""),"")</f>
        <v/>
      </c>
      <c r="Q178" s="37"/>
      <c r="R178" s="3" t="str">
        <f>IF(LEN($F178)&gt;2,IF(COUNT(MATCH($D178,Special,0)),IF($A178="Non IST",$G178=lookup!$C$25,ISNUMBER(MATCH(H178,ISTBL,0))),lookup!$F$1),"")</f>
        <v/>
      </c>
      <c r="S178" t="str">
        <f t="shared" si="16"/>
        <v/>
      </c>
      <c r="T178" t="str">
        <f t="shared" si="13"/>
        <v/>
      </c>
      <c r="U178" t="str">
        <f>IF(LEN($H178)&gt;2,IF(COUNT(SEARCH({"areer Conference*","*dership Conference*","*LC*","*Sale*Conference*","*Red Jacket*","*RJR*","*op Director Trip*","*TDT*","Catch the dream*","*NSD*"},$C178)),$F178=lookup!$K$4,lookup!$F$1),"")</f>
        <v/>
      </c>
      <c r="V178" s="4" t="str">
        <f>IF(LEN(H178)&gt;2,IF(COUNT(SEARCH({"areer Conference*","*dership Conference*","*LC*","*S*m*Conference*","*Red Jacket*","*RJR*","*op Director Trip*","*TDT*","Catch the dream*","*NSD*"},$C178)),IF(COUNT(MATCH(H178,specialid,0)),lookup!$F$1,lookup!$F$2),lookup!$F$1),"")</f>
        <v/>
      </c>
      <c r="W178" s="4" t="str">
        <f>IFERROR(IF(LEN(F178)&gt;2,IF(A178="IST",IF(LEFT(H178,5)*1&gt;0,lookup!$F$1,lookup!$F$2),lookup!$F$1),""),lookup!$F$2)</f>
        <v/>
      </c>
    </row>
    <row r="179" spans="1:23" x14ac:dyDescent="0.3">
      <c r="A179"/>
      <c r="B179"/>
      <c r="C179"/>
      <c r="D179"/>
      <c r="E179"/>
      <c r="F179"/>
      <c r="G179"/>
      <c r="H179"/>
      <c r="I179"/>
      <c r="J179"/>
      <c r="K179"/>
      <c r="L179"/>
      <c r="M179" t="str">
        <f>IFERROR(IF(SEARCH("false",U179),lookup!$K$4),"")</f>
        <v/>
      </c>
      <c r="N179" t="str">
        <f t="shared" si="14"/>
        <v/>
      </c>
      <c r="O179" t="str">
        <f t="shared" si="15"/>
        <v/>
      </c>
      <c r="P179" s="7" t="str">
        <f>IFERROR(IF(SEARCH("false",R179),IF(A179="IST",INDEX(ISTBL,MATCH(E179,IST,0)),lookup!$C$25),""),"")</f>
        <v/>
      </c>
      <c r="Q179" s="37"/>
      <c r="R179" s="3" t="str">
        <f>IF(LEN($F179)&gt;2,IF(COUNT(MATCH($D179,Special,0)),IF($A179="Non IST",$G179=lookup!$C$25,ISNUMBER(MATCH(H179,ISTBL,0))),lookup!$F$1),"")</f>
        <v/>
      </c>
      <c r="S179" t="str">
        <f t="shared" si="16"/>
        <v/>
      </c>
      <c r="T179" t="str">
        <f t="shared" si="13"/>
        <v/>
      </c>
      <c r="U179" t="str">
        <f>IF(LEN($H179)&gt;2,IF(COUNT(SEARCH({"areer Conference*","*dership Conference*","*LC*","*Sale*Conference*","*Red Jacket*","*RJR*","*op Director Trip*","*TDT*","Catch the dream*","*NSD*"},$C179)),$F179=lookup!$K$4,lookup!$F$1),"")</f>
        <v/>
      </c>
      <c r="V179" s="4" t="str">
        <f>IF(LEN(H179)&gt;2,IF(COUNT(SEARCH({"areer Conference*","*dership Conference*","*LC*","*S*m*Conference*","*Red Jacket*","*RJR*","*op Director Trip*","*TDT*","Catch the dream*","*NSD*"},$C179)),IF(COUNT(MATCH(H179,specialid,0)),lookup!$F$1,lookup!$F$2),lookup!$F$1),"")</f>
        <v/>
      </c>
      <c r="W179" s="4" t="str">
        <f>IFERROR(IF(LEN(F179)&gt;2,IF(A179="IST",IF(LEFT(H179,5)*1&gt;0,lookup!$F$1,lookup!$F$2),lookup!$F$1),""),lookup!$F$2)</f>
        <v/>
      </c>
    </row>
    <row r="180" spans="1:23" x14ac:dyDescent="0.3">
      <c r="A180"/>
      <c r="B180"/>
      <c r="C180"/>
      <c r="D180"/>
      <c r="E180"/>
      <c r="F180"/>
      <c r="G180"/>
      <c r="H180"/>
      <c r="I180"/>
      <c r="J180"/>
      <c r="K180"/>
      <c r="L180"/>
      <c r="M180" t="str">
        <f>IFERROR(IF(SEARCH("false",U180),lookup!$K$4),"")</f>
        <v/>
      </c>
      <c r="N180" t="str">
        <f t="shared" si="14"/>
        <v/>
      </c>
      <c r="O180" t="str">
        <f t="shared" si="15"/>
        <v/>
      </c>
      <c r="P180" s="7" t="str">
        <f>IFERROR(IF(SEARCH("false",R180),IF(A180="IST",INDEX(ISTBL,MATCH(E180,IST,0)),lookup!$C$25),""),"")</f>
        <v/>
      </c>
      <c r="Q180" s="37"/>
      <c r="R180" s="3" t="str">
        <f>IF(LEN($F180)&gt;2,IF(COUNT(MATCH($D180,Special,0)),IF($A180="Non IST",$G180=lookup!$C$25,ISNUMBER(MATCH(H180,ISTBL,0))),lookup!$F$1),"")</f>
        <v/>
      </c>
      <c r="S180" s="18" t="str">
        <f t="shared" si="16"/>
        <v/>
      </c>
      <c r="T180" s="18" t="str">
        <f t="shared" si="13"/>
        <v/>
      </c>
      <c r="U180" s="18" t="str">
        <f>IF(LEN($H180)&gt;2,IF(COUNT(SEARCH({"areer Conference*","*dership Conference*","*LC*","*Sale*Conference*","*Red Jacket*","*RJR*","*op Director Trip*","*TDT*","Catch the dream*","*NSD*"},$C180)),$F180=lookup!$K$4,lookup!$F$1),"")</f>
        <v/>
      </c>
      <c r="V180" s="4" t="str">
        <f>IF(LEN(H180)&gt;2,IF(COUNT(SEARCH({"areer Conference*","*dership Conference*","*LC*","*S*m*Conference*","*Red Jacket*","*RJR*","*op Director Trip*","*TDT*","Catch the dream*","*NSD*"},$C180)),IF(COUNT(MATCH(H180,specialid,0)),lookup!$F$1,lookup!$F$2),lookup!$F$1),"")</f>
        <v/>
      </c>
      <c r="W180" s="4" t="str">
        <f>IFERROR(IF(LEN(F180)&gt;2,IF(A180="IST",IF(LEFT(H180,5)*1&gt;0,lookup!$F$1,lookup!$F$2),lookup!$F$1),""),lookup!$F$2)</f>
        <v/>
      </c>
    </row>
    <row r="181" spans="1:23" x14ac:dyDescent="0.3">
      <c r="A181"/>
      <c r="B181"/>
      <c r="C181"/>
      <c r="D181"/>
      <c r="E181"/>
      <c r="F181"/>
      <c r="G181"/>
      <c r="H181"/>
      <c r="I181"/>
      <c r="J181"/>
      <c r="K181"/>
      <c r="L181"/>
      <c r="M181" t="str">
        <f>IFERROR(IF(SEARCH("false",U181),lookup!$K$4),"")</f>
        <v/>
      </c>
      <c r="N181" t="str">
        <f t="shared" si="14"/>
        <v/>
      </c>
      <c r="O181" t="str">
        <f t="shared" si="15"/>
        <v/>
      </c>
      <c r="P181" s="7" t="str">
        <f>IFERROR(IF(SEARCH("false",R181),IF(A181="IST",INDEX(ISTBL,MATCH(E181,IST,0)),lookup!$C$25),""),"")</f>
        <v/>
      </c>
      <c r="Q181" s="37"/>
      <c r="R181" s="3" t="str">
        <f>IF(LEN($F181)&gt;2,IF(COUNT(MATCH($D181,Special,0)),IF($A181="Non IST",$G181=lookup!$C$25,ISNUMBER(MATCH(H181,ISTBL,0))),lookup!$F$1),"")</f>
        <v/>
      </c>
      <c r="S181" t="str">
        <f t="shared" si="16"/>
        <v/>
      </c>
      <c r="T181" t="str">
        <f t="shared" si="13"/>
        <v/>
      </c>
      <c r="U181" t="str">
        <f>IF(LEN($H181)&gt;2,IF(COUNT(SEARCH({"areer Conference*","*dership Conference*","*LC*","*Sale*Conference*","*Red Jacket*","*RJR*","*op Director Trip*","*TDT*","Catch the dream*","*NSD*"},$C181)),$F181=lookup!$K$4,lookup!$F$1),"")</f>
        <v/>
      </c>
      <c r="V181" s="4" t="str">
        <f>IF(LEN(H181)&gt;2,IF(COUNT(SEARCH({"areer Conference*","*dership Conference*","*LC*","*S*m*Conference*","*Red Jacket*","*RJR*","*op Director Trip*","*TDT*","Catch the dream*","*NSD*"},$C181)),IF(COUNT(MATCH(H181,specialid,0)),lookup!$F$1,lookup!$F$2),lookup!$F$1),"")</f>
        <v/>
      </c>
      <c r="W181" s="4" t="str">
        <f>IFERROR(IF(LEN(F181)&gt;2,IF(A181="IST",IF(LEFT(H181,5)*1&gt;0,lookup!$F$1,lookup!$F$2),lookup!$F$1),""),lookup!$F$2)</f>
        <v/>
      </c>
    </row>
    <row r="182" spans="1:23" x14ac:dyDescent="0.3">
      <c r="A182"/>
      <c r="B182"/>
      <c r="C182"/>
      <c r="D182"/>
      <c r="E182"/>
      <c r="F182"/>
      <c r="G182"/>
      <c r="H182"/>
      <c r="I182"/>
      <c r="J182"/>
      <c r="K182"/>
      <c r="L182"/>
      <c r="M182" t="str">
        <f>IFERROR(IF(SEARCH("false",U182),lookup!$K$4),"")</f>
        <v/>
      </c>
      <c r="N182" t="str">
        <f t="shared" si="14"/>
        <v/>
      </c>
      <c r="O182" t="str">
        <f t="shared" si="15"/>
        <v/>
      </c>
      <c r="P182" s="7" t="str">
        <f>IFERROR(IF(SEARCH("false",R182),IF(A182="IST",INDEX(ISTBL,MATCH(E182,IST,0)),lookup!$C$25),""),"")</f>
        <v/>
      </c>
      <c r="Q182" s="37"/>
      <c r="R182" s="3" t="str">
        <f>IF(LEN($F182)&gt;2,IF(COUNT(MATCH($D182,Special,0)),IF($A182="Non IST",$G182=lookup!$C$25,ISNUMBER(MATCH(H182,ISTBL,0))),lookup!$F$1),"")</f>
        <v/>
      </c>
      <c r="S182" t="str">
        <f t="shared" si="16"/>
        <v/>
      </c>
      <c r="T182" t="str">
        <f t="shared" si="13"/>
        <v/>
      </c>
      <c r="U182" t="str">
        <f>IF(LEN($H182)&gt;2,IF(COUNT(SEARCH({"areer Conference*","*dership Conference*","*LC*","*Sale*Conference*","*Red Jacket*","*RJR*","*op Director Trip*","*TDT*","Catch the dream*","*NSD*"},$C182)),$F182=lookup!$K$4,lookup!$F$1),"")</f>
        <v/>
      </c>
      <c r="V182" s="4" t="str">
        <f>IF(LEN(H182)&gt;2,IF(COUNT(SEARCH({"areer Conference*","*dership Conference*","*LC*","*S*m*Conference*","*Red Jacket*","*RJR*","*op Director Trip*","*TDT*","Catch the dream*","*NSD*"},$C182)),IF(COUNT(MATCH(H182,specialid,0)),lookup!$F$1,lookup!$F$2),lookup!$F$1),"")</f>
        <v/>
      </c>
      <c r="W182" s="4" t="str">
        <f>IFERROR(IF(LEN(F182)&gt;2,IF(A182="IST",IF(LEFT(H182,5)*1&gt;0,lookup!$F$1,lookup!$F$2),lookup!$F$1),""),lookup!$F$2)</f>
        <v/>
      </c>
    </row>
    <row r="183" spans="1:23" x14ac:dyDescent="0.3">
      <c r="A183"/>
      <c r="B183"/>
      <c r="C183"/>
      <c r="D183"/>
      <c r="E183"/>
      <c r="F183"/>
      <c r="G183"/>
      <c r="H183"/>
      <c r="I183"/>
      <c r="J183"/>
      <c r="K183"/>
      <c r="L183"/>
      <c r="M183" t="str">
        <f>IFERROR(IF(SEARCH("false",U183),lookup!$K$4),"")</f>
        <v/>
      </c>
      <c r="N183" t="str">
        <f t="shared" si="14"/>
        <v/>
      </c>
      <c r="O183" t="str">
        <f t="shared" si="15"/>
        <v/>
      </c>
      <c r="P183" s="7" t="str">
        <f>IFERROR(IF(SEARCH("false",R183),IF(A183="IST",INDEX(ISTBL,MATCH(E183,IST,0)),lookup!$C$25),""),"")</f>
        <v/>
      </c>
      <c r="Q183" s="37"/>
      <c r="R183" s="3" t="str">
        <f>IF(LEN($F183)&gt;2,IF(COUNT(MATCH($D183,Special,0)),IF($A183="Non IST",$G183=lookup!$C$25,ISNUMBER(MATCH(H183,ISTBL,0))),lookup!$F$1),"")</f>
        <v/>
      </c>
      <c r="S183" t="str">
        <f t="shared" si="16"/>
        <v/>
      </c>
      <c r="T183" t="str">
        <f t="shared" si="13"/>
        <v/>
      </c>
      <c r="U183" t="str">
        <f>IF(LEN($H183)&gt;2,IF(COUNT(SEARCH({"areer Conference*","*dership Conference*","*LC*","*Sale*Conference*","*Red Jacket*","*RJR*","*op Director Trip*","*TDT*","Catch the dream*","*NSD*"},$C183)),$F183=lookup!$K$4,lookup!$F$1),"")</f>
        <v/>
      </c>
      <c r="V183" s="4" t="str">
        <f>IF(LEN(H183)&gt;2,IF(COUNT(SEARCH({"areer Conference*","*dership Conference*","*LC*","*S*m*Conference*","*Red Jacket*","*RJR*","*op Director Trip*","*TDT*","Catch the dream*","*NSD*"},$C183)),IF(COUNT(MATCH(H183,specialid,0)),lookup!$F$1,lookup!$F$2),lookup!$F$1),"")</f>
        <v/>
      </c>
      <c r="W183" s="4" t="str">
        <f>IFERROR(IF(LEN(F183)&gt;2,IF(A183="IST",IF(LEFT(H183,5)*1&gt;0,lookup!$F$1,lookup!$F$2),lookup!$F$1),""),lookup!$F$2)</f>
        <v/>
      </c>
    </row>
    <row r="184" spans="1:23" x14ac:dyDescent="0.3">
      <c r="A184"/>
      <c r="B184"/>
      <c r="C184"/>
      <c r="D184"/>
      <c r="E184"/>
      <c r="F184"/>
      <c r="G184"/>
      <c r="H184"/>
      <c r="I184"/>
      <c r="J184"/>
      <c r="K184"/>
      <c r="L184"/>
      <c r="M184" t="str">
        <f>IFERROR(IF(SEARCH("false",U184),lookup!$K$4),"")</f>
        <v/>
      </c>
      <c r="N184" t="str">
        <f t="shared" si="14"/>
        <v/>
      </c>
      <c r="O184" t="str">
        <f t="shared" si="15"/>
        <v/>
      </c>
      <c r="P184" s="7" t="str">
        <f>IFERROR(IF(SEARCH("false",R184),IF(A184="IST",INDEX(ISTBL,MATCH(E184,IST,0)),lookup!$C$25),""),"")</f>
        <v/>
      </c>
      <c r="Q184" s="37"/>
      <c r="R184" s="3" t="str">
        <f>IF(LEN($F184)&gt;2,IF(COUNT(MATCH($D184,Special,0)),IF($A184="Non IST",$G184=lookup!$C$25,ISNUMBER(MATCH(H184,ISTBL,0))),lookup!$F$1),"")</f>
        <v/>
      </c>
      <c r="S184" t="str">
        <f t="shared" si="16"/>
        <v/>
      </c>
      <c r="T184" t="str">
        <f t="shared" si="13"/>
        <v/>
      </c>
      <c r="U184" t="str">
        <f>IF(LEN($H184)&gt;2,IF(COUNT(SEARCH({"areer Conference*","*dership Conference*","*LC*","*Sale*Conference*","*Red Jacket*","*RJR*","*op Director Trip*","*TDT*","Catch the dream*","*NSD*"},$C184)),$F184=lookup!$K$4,lookup!$F$1),"")</f>
        <v/>
      </c>
      <c r="V184" s="4" t="str">
        <f>IF(LEN(H184)&gt;2,IF(COUNT(SEARCH({"areer Conference*","*dership Conference*","*LC*","*S*m*Conference*","*Red Jacket*","*RJR*","*op Director Trip*","*TDT*","Catch the dream*","*NSD*"},$C184)),IF(COUNT(MATCH(H184,specialid,0)),lookup!$F$1,lookup!$F$2),lookup!$F$1),"")</f>
        <v/>
      </c>
      <c r="W184" s="4" t="str">
        <f>IFERROR(IF(LEN(F184)&gt;2,IF(A184="IST",IF(LEFT(H184,5)*1&gt;0,lookup!$F$1,lookup!$F$2),lookup!$F$1),""),lookup!$F$2)</f>
        <v/>
      </c>
    </row>
    <row r="185" spans="1:23" x14ac:dyDescent="0.3">
      <c r="A185"/>
      <c r="B185"/>
      <c r="C185"/>
      <c r="D185"/>
      <c r="E185"/>
      <c r="F185"/>
      <c r="G185"/>
      <c r="H185"/>
      <c r="I185"/>
      <c r="J185"/>
      <c r="K185"/>
      <c r="L185"/>
      <c r="M185" t="str">
        <f>IFERROR(IF(SEARCH("false",U185),lookup!$K$4),"")</f>
        <v/>
      </c>
      <c r="N185" t="str">
        <f t="shared" si="14"/>
        <v/>
      </c>
      <c r="O185" t="str">
        <f t="shared" si="15"/>
        <v/>
      </c>
      <c r="P185" s="7" t="str">
        <f>IFERROR(IF(SEARCH("false",R185),IF(A185="IST",INDEX(ISTBL,MATCH(E185,IST,0)),lookup!$C$25),""),"")</f>
        <v/>
      </c>
      <c r="Q185" s="37"/>
      <c r="R185" s="3" t="str">
        <f>IF(LEN($F185)&gt;2,IF(COUNT(MATCH($D185,Special,0)),IF($A185="Non IST",$G185=lookup!$C$25,ISNUMBER(MATCH(H185,ISTBL,0))),lookup!$F$1),"")</f>
        <v/>
      </c>
      <c r="S185" t="str">
        <f t="shared" si="16"/>
        <v/>
      </c>
      <c r="T185" t="str">
        <f t="shared" si="13"/>
        <v/>
      </c>
      <c r="U185" t="str">
        <f>IF(LEN($H185)&gt;2,IF(COUNT(SEARCH({"areer Conference*","*dership Conference*","*LC*","*Sale*Conference*","*Red Jacket*","*RJR*","*op Director Trip*","*TDT*","Catch the dream*","*NSD*"},$C185)),$F185=lookup!$K$4,lookup!$F$1),"")</f>
        <v/>
      </c>
      <c r="V185" s="4" t="str">
        <f>IF(LEN(H185)&gt;2,IF(COUNT(SEARCH({"areer Conference*","*dership Conference*","*LC*","*S*m*Conference*","*Red Jacket*","*RJR*","*op Director Trip*","*TDT*","Catch the dream*","*NSD*"},$C185)),IF(COUNT(MATCH(H185,specialid,0)),lookup!$F$1,lookup!$F$2),lookup!$F$1),"")</f>
        <v/>
      </c>
      <c r="W185" s="4" t="str">
        <f>IFERROR(IF(LEN(F185)&gt;2,IF(A185="IST",IF(LEFT(H185,5)*1&gt;0,lookup!$F$1,lookup!$F$2),lookup!$F$1),""),lookup!$F$2)</f>
        <v/>
      </c>
    </row>
    <row r="186" spans="1:23" x14ac:dyDescent="0.3">
      <c r="A186"/>
      <c r="B186"/>
      <c r="C186"/>
      <c r="D186"/>
      <c r="E186"/>
      <c r="F186"/>
      <c r="G186"/>
      <c r="H186"/>
      <c r="I186"/>
      <c r="J186"/>
      <c r="K186"/>
      <c r="L186"/>
      <c r="M186" t="str">
        <f>IFERROR(IF(SEARCH("false",U186),lookup!$K$4),"")</f>
        <v/>
      </c>
      <c r="N186" t="str">
        <f t="shared" si="14"/>
        <v/>
      </c>
      <c r="O186" t="str">
        <f t="shared" si="15"/>
        <v/>
      </c>
      <c r="P186" s="7" t="str">
        <f>IFERROR(IF(SEARCH("false",R186),IF(A186="IST",INDEX(ISTBL,MATCH(E186,IST,0)),lookup!$C$25),""),"")</f>
        <v/>
      </c>
      <c r="Q186" s="37"/>
      <c r="R186" s="3" t="str">
        <f>IF(LEN($F186)&gt;2,IF(COUNT(MATCH($D186,Special,0)),IF($A186="Non IST",$G186=lookup!$C$25,ISNUMBER(MATCH(H186,ISTBL,0))),lookup!$F$1),"")</f>
        <v/>
      </c>
      <c r="S186" t="str">
        <f t="shared" si="16"/>
        <v/>
      </c>
      <c r="T186" t="str">
        <f t="shared" si="13"/>
        <v/>
      </c>
      <c r="U186" t="str">
        <f>IF(LEN($H186)&gt;2,IF(COUNT(SEARCH({"areer Conference*","*dership Conference*","*LC*","*Sale*Conference*","*Red Jacket*","*RJR*","*op Director Trip*","*TDT*","Catch the dream*","*NSD*"},$C186)),$F186=lookup!$K$4,lookup!$F$1),"")</f>
        <v/>
      </c>
      <c r="V186" s="4" t="str">
        <f>IF(LEN(H186)&gt;2,IF(COUNT(SEARCH({"areer Conference*","*dership Conference*","*LC*","*S*m*Conference*","*Red Jacket*","*RJR*","*op Director Trip*","*TDT*","Catch the dream*","*NSD*"},$C186)),IF(COUNT(MATCH(H186,specialid,0)),lookup!$F$1,lookup!$F$2),lookup!$F$1),"")</f>
        <v/>
      </c>
      <c r="W186" s="4" t="str">
        <f>IFERROR(IF(LEN(F186)&gt;2,IF(A186="IST",IF(LEFT(H186,5)*1&gt;0,lookup!$F$1,lookup!$F$2),lookup!$F$1),""),lookup!$F$2)</f>
        <v/>
      </c>
    </row>
    <row r="187" spans="1:23" x14ac:dyDescent="0.3">
      <c r="A187"/>
      <c r="B187"/>
      <c r="C187"/>
      <c r="D187"/>
      <c r="E187"/>
      <c r="F187"/>
      <c r="G187"/>
      <c r="H187"/>
      <c r="I187"/>
      <c r="J187"/>
      <c r="K187"/>
      <c r="L187"/>
      <c r="M187" t="str">
        <f>IFERROR(IF(SEARCH("false",U187),lookup!$K$4),"")</f>
        <v/>
      </c>
      <c r="N187" t="str">
        <f t="shared" si="14"/>
        <v/>
      </c>
      <c r="O187" t="str">
        <f t="shared" si="15"/>
        <v/>
      </c>
      <c r="P187" s="7" t="str">
        <f>IFERROR(IF(SEARCH("false",R187),IF(A187="IST",INDEX(ISTBL,MATCH(E187,IST,0)),lookup!$C$25),""),"")</f>
        <v/>
      </c>
      <c r="Q187" s="37"/>
      <c r="R187" s="3" t="str">
        <f>IF(LEN($F187)&gt;2,IF(COUNT(MATCH($D187,Special,0)),IF($A187="Non IST",$G187=lookup!$C$25,ISNUMBER(MATCH(H187,ISTBL,0))),lookup!$F$1),"")</f>
        <v/>
      </c>
      <c r="S187" t="str">
        <f t="shared" si="16"/>
        <v/>
      </c>
      <c r="T187" t="str">
        <f t="shared" si="13"/>
        <v/>
      </c>
      <c r="U187" t="str">
        <f>IF(LEN($H187)&gt;2,IF(COUNT(SEARCH({"areer Conference*","*dership Conference*","*LC*","*Sale*Conference*","*Red Jacket*","*RJR*","*op Director Trip*","*TDT*","Catch the dream*","*NSD*"},$C187)),$F187=lookup!$K$4,lookup!$F$1),"")</f>
        <v/>
      </c>
      <c r="V187" s="4" t="str">
        <f>IF(LEN(H187)&gt;2,IF(COUNT(SEARCH({"areer Conference*","*dership Conference*","*LC*","*S*m*Conference*","*Red Jacket*","*RJR*","*op Director Trip*","*TDT*","Catch the dream*","*NSD*"},$C187)),IF(COUNT(MATCH(H187,specialid,0)),lookup!$F$1,lookup!$F$2),lookup!$F$1),"")</f>
        <v/>
      </c>
      <c r="W187" s="4" t="str">
        <f>IFERROR(IF(LEN(F187)&gt;2,IF(A187="IST",IF(LEFT(H187,5)*1&gt;0,lookup!$F$1,lookup!$F$2),lookup!$F$1),""),lookup!$F$2)</f>
        <v/>
      </c>
    </row>
    <row r="188" spans="1:23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 t="str">
        <f>IFERROR(IF(SEARCH("false",U188),lookup!$K$4),"")</f>
        <v/>
      </c>
      <c r="N188" t="str">
        <f t="shared" si="14"/>
        <v/>
      </c>
      <c r="O188" t="str">
        <f t="shared" si="15"/>
        <v/>
      </c>
      <c r="P188" s="7" t="str">
        <f>IFERROR(IF(SEARCH("false",R188),IF(A188="IST",INDEX(ISTBL,MATCH(E188,IST,0)),lookup!$C$25),""),"")</f>
        <v/>
      </c>
      <c r="Q188" s="37"/>
      <c r="R188" s="3" t="str">
        <f>IF(LEN($F188)&gt;2,IF(COUNT(MATCH($D188,Special,0)),IF($A188="Non IST",$G188=lookup!$C$25,ISNUMBER(MATCH(H188,ISTBL,0))),lookup!$F$1),"")</f>
        <v/>
      </c>
      <c r="S188" t="str">
        <f t="shared" si="16"/>
        <v/>
      </c>
      <c r="T188" t="str">
        <f t="shared" si="13"/>
        <v/>
      </c>
      <c r="U188" t="str">
        <f>IF(LEN($H188)&gt;2,IF(COUNT(SEARCH({"areer Conference*","*dership Conference*","*LC*","*Sale*Conference*","*Red Jacket*","*RJR*","*op Director Trip*","*TDT*","Catch the dream*","*NSD*"},$C188)),$F188=lookup!$K$4,lookup!$F$1),"")</f>
        <v/>
      </c>
      <c r="V188" s="4" t="str">
        <f>IF(LEN(H188)&gt;2,IF(COUNT(SEARCH({"areer Conference*","*dership Conference*","*LC*","*S*m*Conference*","*Red Jacket*","*RJR*","*op Director Trip*","*TDT*","Catch the dream*","*NSD*"},$C188)),IF(COUNT(MATCH(H188,specialid,0)),lookup!$F$1,lookup!$F$2),lookup!$F$1),"")</f>
        <v/>
      </c>
      <c r="W188" s="4" t="str">
        <f>IFERROR(IF(LEN(F188)&gt;2,IF(A188="IST",IF(LEFT(H188,5)*1&gt;0,lookup!$F$1,lookup!$F$2),lookup!$F$1),""),lookup!$F$2)</f>
        <v/>
      </c>
    </row>
    <row r="189" spans="1:23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 t="str">
        <f>IFERROR(IF(SEARCH("false",U189),lookup!$K$4),"")</f>
        <v/>
      </c>
      <c r="N189" t="str">
        <f t="shared" si="14"/>
        <v/>
      </c>
      <c r="O189" t="str">
        <f t="shared" si="15"/>
        <v/>
      </c>
      <c r="P189" s="7" t="str">
        <f>IFERROR(IF(SEARCH("false",R189),IF(A189="IST",INDEX(ISTBL,MATCH(E189,IST,0)),lookup!$C$25),""),"")</f>
        <v/>
      </c>
      <c r="Q189" s="37"/>
      <c r="R189" s="3" t="str">
        <f>IF(LEN($F189)&gt;2,IF(COUNT(MATCH($D189,Special,0)),IF($A189="Non IST",$G189=lookup!$C$25,ISNUMBER(MATCH(H189,ISTBL,0))),lookup!$F$1),"")</f>
        <v/>
      </c>
      <c r="S189" t="str">
        <f t="shared" si="16"/>
        <v/>
      </c>
      <c r="T189" t="str">
        <f t="shared" si="13"/>
        <v/>
      </c>
      <c r="U189" t="str">
        <f>IF(LEN($H189)&gt;2,IF(COUNT(SEARCH({"areer Conference*","*dership Conference*","*LC*","*Sale*Conference*","*Red Jacket*","*RJR*","*op Director Trip*","*TDT*","Catch the dream*","*NSD*"},$C189)),$F189=lookup!$K$4,lookup!$F$1),"")</f>
        <v/>
      </c>
      <c r="V189" s="4" t="str">
        <f>IF(LEN(H189)&gt;2,IF(COUNT(SEARCH({"areer Conference*","*dership Conference*","*LC*","*S*m*Conference*","*Red Jacket*","*RJR*","*op Director Trip*","*TDT*","Catch the dream*","*NSD*"},$C189)),IF(COUNT(MATCH(H189,specialid,0)),lookup!$F$1,lookup!$F$2),lookup!$F$1),"")</f>
        <v/>
      </c>
      <c r="W189" s="4" t="str">
        <f>IFERROR(IF(LEN(F189)&gt;2,IF(A189="IST",IF(LEFT(H189,5)*1&gt;0,lookup!$F$1,lookup!$F$2),lookup!$F$1),""),lookup!$F$2)</f>
        <v/>
      </c>
    </row>
    <row r="190" spans="1:23" x14ac:dyDescent="0.3">
      <c r="A190"/>
      <c r="B190"/>
      <c r="C190"/>
      <c r="D190"/>
      <c r="E190"/>
      <c r="F190"/>
      <c r="G190"/>
      <c r="H190"/>
      <c r="I190"/>
      <c r="J190"/>
      <c r="K190"/>
      <c r="L190"/>
      <c r="M190" t="str">
        <f>IFERROR(IF(SEARCH("false",U190),lookup!$K$4),"")</f>
        <v/>
      </c>
      <c r="N190" t="str">
        <f t="shared" si="14"/>
        <v/>
      </c>
      <c r="O190" t="str">
        <f t="shared" si="15"/>
        <v/>
      </c>
      <c r="P190" s="7" t="str">
        <f>IFERROR(IF(SEARCH("false",R190),IF(A190="IST",INDEX(ISTBL,MATCH(E190,IST,0)),lookup!$C$25),""),"")</f>
        <v/>
      </c>
      <c r="Q190" s="37"/>
      <c r="R190" s="3" t="str">
        <f>IF(LEN($F190)&gt;2,IF(COUNT(MATCH($D190,Special,0)),IF($A190="Non IST",$G190=lookup!$C$25,ISNUMBER(MATCH(H190,ISTBL,0))),lookup!$F$1),"")</f>
        <v/>
      </c>
      <c r="S190" t="str">
        <f t="shared" si="16"/>
        <v/>
      </c>
      <c r="T190" t="str">
        <f t="shared" si="13"/>
        <v/>
      </c>
      <c r="U190" t="str">
        <f>IF(LEN($H190)&gt;2,IF(COUNT(SEARCH({"areer Conference*","*dership Conference*","*LC*","*Sale*Conference*","*Red Jacket*","*RJR*","*op Director Trip*","*TDT*","Catch the dream*","*NSD*"},$C190)),$F190=lookup!$K$4,lookup!$F$1),"")</f>
        <v/>
      </c>
      <c r="V190" s="4" t="str">
        <f>IF(LEN(H190)&gt;2,IF(COUNT(SEARCH({"areer Conference*","*dership Conference*","*LC*","*S*m*Conference*","*Red Jacket*","*RJR*","*op Director Trip*","*TDT*","Catch the dream*","*NSD*"},$C190)),IF(COUNT(MATCH(H190,specialid,0)),lookup!$F$1,lookup!$F$2),lookup!$F$1),"")</f>
        <v/>
      </c>
      <c r="W190" s="4" t="str">
        <f>IFERROR(IF(LEN(F190)&gt;2,IF(A190="IST",IF(LEFT(H190,5)*1&gt;0,lookup!$F$1,lookup!$F$2),lookup!$F$1),""),lookup!$F$2)</f>
        <v/>
      </c>
    </row>
    <row r="191" spans="1:23" x14ac:dyDescent="0.3">
      <c r="A191"/>
      <c r="B191"/>
      <c r="C191"/>
      <c r="D191"/>
      <c r="E191"/>
      <c r="F191"/>
      <c r="G191"/>
      <c r="H191"/>
      <c r="I191"/>
      <c r="J191"/>
      <c r="K191"/>
      <c r="L191"/>
      <c r="M191" t="str">
        <f>IFERROR(IF(SEARCH("false",U191),lookup!$K$4),"")</f>
        <v/>
      </c>
      <c r="N191" t="str">
        <f t="shared" si="14"/>
        <v/>
      </c>
      <c r="O191" t="str">
        <f t="shared" si="15"/>
        <v/>
      </c>
      <c r="P191" s="7" t="str">
        <f>IFERROR(IF(SEARCH("false",R191),IF(A191="IST",INDEX(ISTBL,MATCH(E191,IST,0)),lookup!$C$25),""),"")</f>
        <v/>
      </c>
      <c r="Q191" s="37"/>
      <c r="R191" s="3" t="str">
        <f>IF(LEN($F191)&gt;2,IF(COUNT(MATCH($D191,Special,0)),IF($A191="Non IST",$G191=lookup!$C$25,ISNUMBER(MATCH(H191,ISTBL,0))),lookup!$F$1),"")</f>
        <v/>
      </c>
      <c r="S191" t="str">
        <f t="shared" si="16"/>
        <v/>
      </c>
      <c r="T191" t="str">
        <f t="shared" si="13"/>
        <v/>
      </c>
      <c r="U191" t="str">
        <f>IF(LEN($H191)&gt;2,IF(COUNT(SEARCH({"areer Conference*","*dership Conference*","*LC*","*Sale*Conference*","*Red Jacket*","*RJR*","*op Director Trip*","*TDT*","Catch the dream*","*NSD*"},$C191)),$F191=lookup!$K$4,lookup!$F$1),"")</f>
        <v/>
      </c>
      <c r="V191" s="4" t="str">
        <f>IF(LEN(H191)&gt;2,IF(COUNT(SEARCH({"areer Conference*","*dership Conference*","*LC*","*S*m*Conference*","*Red Jacket*","*RJR*","*op Director Trip*","*TDT*","Catch the dream*","*NSD*"},$C191)),IF(COUNT(MATCH(H191,specialid,0)),lookup!$F$1,lookup!$F$2),lookup!$F$1),"")</f>
        <v/>
      </c>
      <c r="W191" s="4" t="str">
        <f>IFERROR(IF(LEN(F191)&gt;2,IF(A191="IST",IF(LEFT(H191,5)*1&gt;0,lookup!$F$1,lookup!$F$2),lookup!$F$1),""),lookup!$F$2)</f>
        <v/>
      </c>
    </row>
    <row r="192" spans="1:23" x14ac:dyDescent="0.3">
      <c r="A192"/>
      <c r="B192"/>
      <c r="C192"/>
      <c r="D192"/>
      <c r="E192"/>
      <c r="F192"/>
      <c r="G192"/>
      <c r="H192"/>
      <c r="I192"/>
      <c r="J192"/>
      <c r="K192"/>
      <c r="L192"/>
      <c r="M192" t="str">
        <f>IFERROR(IF(SEARCH("false",U192),lookup!$K$4),"")</f>
        <v/>
      </c>
      <c r="N192" t="str">
        <f t="shared" si="14"/>
        <v/>
      </c>
      <c r="O192" t="str">
        <f t="shared" si="15"/>
        <v/>
      </c>
      <c r="P192" s="7" t="str">
        <f>IFERROR(IF(SEARCH("false",R192),IF(A192="IST",INDEX(ISTBL,MATCH(E192,IST,0)),lookup!$C$25),""),"")</f>
        <v/>
      </c>
      <c r="Q192" s="37"/>
      <c r="R192" s="3" t="str">
        <f>IF(LEN($F192)&gt;2,IF(COUNT(MATCH($D192,Special,0)),IF($A192="Non IST",$G192=lookup!$C$25,ISNUMBER(MATCH(H192,ISTBL,0))),lookup!$F$1),"")</f>
        <v/>
      </c>
      <c r="S192" t="str">
        <f t="shared" si="16"/>
        <v/>
      </c>
      <c r="T192" t="str">
        <f t="shared" si="13"/>
        <v/>
      </c>
      <c r="U192" t="str">
        <f>IF(LEN($H192)&gt;2,IF(COUNT(SEARCH({"areer Conference*","*dership Conference*","*LC*","*Sale*Conference*","*Red Jacket*","*RJR*","*op Director Trip*","*TDT*","Catch the dream*","*NSD*"},$C192)),$F192=lookup!$K$4,lookup!$F$1),"")</f>
        <v/>
      </c>
      <c r="V192" s="4" t="str">
        <f>IF(LEN(H192)&gt;2,IF(COUNT(SEARCH({"areer Conference*","*dership Conference*","*LC*","*S*m*Conference*","*Red Jacket*","*RJR*","*op Director Trip*","*TDT*","Catch the dream*","*NSD*"},$C192)),IF(COUNT(MATCH(H192,specialid,0)),lookup!$F$1,lookup!$F$2),lookup!$F$1),"")</f>
        <v/>
      </c>
      <c r="W192" s="4" t="str">
        <f>IFERROR(IF(LEN(F192)&gt;2,IF(A192="IST",IF(LEFT(H192,5)*1&gt;0,lookup!$F$1,lookup!$F$2),lookup!$F$1),""),lookup!$F$2)</f>
        <v/>
      </c>
    </row>
    <row r="193" spans="1:23" x14ac:dyDescent="0.3">
      <c r="A193"/>
      <c r="B193"/>
      <c r="C193"/>
      <c r="D193"/>
      <c r="E193"/>
      <c r="F193"/>
      <c r="G193"/>
      <c r="H193"/>
      <c r="I193"/>
      <c r="J193"/>
      <c r="K193"/>
      <c r="L193"/>
      <c r="M193" t="str">
        <f>IFERROR(IF(SEARCH("false",U193),lookup!$K$4),"")</f>
        <v/>
      </c>
      <c r="N193" t="str">
        <f t="shared" si="14"/>
        <v/>
      </c>
      <c r="O193" t="str">
        <f t="shared" si="15"/>
        <v/>
      </c>
      <c r="P193" s="7" t="str">
        <f>IFERROR(IF(SEARCH("false",R193),IF(A193="IST",INDEX(ISTBL,MATCH(E193,IST,0)),lookup!$C$25),""),"")</f>
        <v/>
      </c>
      <c r="Q193" s="37"/>
      <c r="R193" s="3" t="str">
        <f>IF(LEN($F193)&gt;2,IF(COUNT(MATCH($D193,Special,0)),IF($A193="Non IST",$G193=lookup!$C$25,ISNUMBER(MATCH(H193,ISTBL,0))),lookup!$F$1),"")</f>
        <v/>
      </c>
      <c r="S193" t="str">
        <f t="shared" si="16"/>
        <v/>
      </c>
      <c r="T193" t="str">
        <f t="shared" si="13"/>
        <v/>
      </c>
      <c r="U193" t="str">
        <f>IF(LEN($H193)&gt;2,IF(COUNT(SEARCH({"areer Conference*","*dership Conference*","*LC*","*Sale*Conference*","*Red Jacket*","*RJR*","*op Director Trip*","*TDT*","Catch the dream*","*NSD*"},$C193)),$F193=lookup!$K$4,lookup!$F$1),"")</f>
        <v/>
      </c>
      <c r="V193" s="4" t="str">
        <f>IF(LEN(H193)&gt;2,IF(COUNT(SEARCH({"areer Conference*","*dership Conference*","*LC*","*S*m*Conference*","*Red Jacket*","*RJR*","*op Director Trip*","*TDT*","Catch the dream*","*NSD*"},$C193)),IF(COUNT(MATCH(H193,specialid,0)),lookup!$F$1,lookup!$F$2),lookup!$F$1),"")</f>
        <v/>
      </c>
      <c r="W193" s="4" t="str">
        <f>IFERROR(IF(LEN(F193)&gt;2,IF(A193="IST",IF(LEFT(H193,5)*1&gt;0,lookup!$F$1,lookup!$F$2),lookup!$F$1),""),lookup!$F$2)</f>
        <v/>
      </c>
    </row>
    <row r="194" spans="1:23" x14ac:dyDescent="0.3">
      <c r="A194"/>
      <c r="B194"/>
      <c r="C194"/>
      <c r="D194"/>
      <c r="E194"/>
      <c r="F194"/>
      <c r="G194"/>
      <c r="H194"/>
      <c r="I194"/>
      <c r="J194"/>
      <c r="K194"/>
      <c r="L194"/>
      <c r="M194" t="str">
        <f>IFERROR(IF(SEARCH("false",U194),lookup!$K$4),"")</f>
        <v/>
      </c>
      <c r="N194" t="str">
        <f t="shared" si="14"/>
        <v/>
      </c>
      <c r="O194" t="str">
        <f t="shared" si="15"/>
        <v/>
      </c>
      <c r="P194" s="7" t="str">
        <f>IFERROR(IF(SEARCH("false",R194),IF(A194="IST",INDEX(ISTBL,MATCH(E194,IST,0)),lookup!$C$25),""),"")</f>
        <v/>
      </c>
      <c r="Q194" s="37"/>
      <c r="R194" s="3" t="str">
        <f>IF(LEN($F194)&gt;2,IF(COUNT(MATCH($D194,Special,0)),IF($A194="Non IST",$G194=lookup!$C$25,ISNUMBER(MATCH(H194,ISTBL,0))),lookup!$F$1),"")</f>
        <v/>
      </c>
      <c r="S194" t="str">
        <f t="shared" si="16"/>
        <v/>
      </c>
      <c r="T194" t="str">
        <f t="shared" si="13"/>
        <v/>
      </c>
      <c r="U194" t="str">
        <f>IF(LEN($H194)&gt;2,IF(COUNT(SEARCH({"areer Conference*","*dership Conference*","*LC*","*Sale*Conference*","*Red Jacket*","*RJR*","*op Director Trip*","*TDT*","Catch the dream*","*NSD*"},$C194)),$F194=lookup!$K$4,lookup!$F$1),"")</f>
        <v/>
      </c>
      <c r="V194" s="4" t="str">
        <f>IF(LEN(H194)&gt;2,IF(COUNT(SEARCH({"areer Conference*","*dership Conference*","*LC*","*S*m*Conference*","*Red Jacket*","*RJR*","*op Director Trip*","*TDT*","Catch the dream*","*NSD*"},$C194)),IF(COUNT(MATCH(H194,specialid,0)),lookup!$F$1,lookup!$F$2),lookup!$F$1),"")</f>
        <v/>
      </c>
      <c r="W194" s="4" t="str">
        <f>IFERROR(IF(LEN(F194)&gt;2,IF(A194="IST",IF(LEFT(H194,5)*1&gt;0,lookup!$F$1,lookup!$F$2),lookup!$F$1),""),lookup!$F$2)</f>
        <v/>
      </c>
    </row>
    <row r="195" spans="1:23" x14ac:dyDescent="0.3">
      <c r="A195"/>
      <c r="B195"/>
      <c r="C195"/>
      <c r="D195"/>
      <c r="E195"/>
      <c r="F195"/>
      <c r="G195"/>
      <c r="H195"/>
      <c r="I195"/>
      <c r="J195"/>
      <c r="K195"/>
      <c r="L195"/>
      <c r="M195" t="str">
        <f>IFERROR(IF(SEARCH("false",U195),lookup!$K$4),"")</f>
        <v/>
      </c>
      <c r="N195" t="str">
        <f t="shared" si="14"/>
        <v/>
      </c>
      <c r="O195" t="str">
        <f t="shared" si="15"/>
        <v/>
      </c>
      <c r="P195" s="7" t="str">
        <f>IFERROR(IF(SEARCH("false",R195),IF(A195="IST",INDEX(ISTBL,MATCH(E195,IST,0)),lookup!$C$25),""),"")</f>
        <v/>
      </c>
      <c r="Q195" s="37"/>
      <c r="R195" s="3" t="str">
        <f>IF(LEN($F195)&gt;2,IF(COUNT(MATCH($D195,Special,0)),IF($A195="Non IST",$G195=lookup!$C$25,ISNUMBER(MATCH(H195,ISTBL,0))),lookup!$F$1),"")</f>
        <v/>
      </c>
      <c r="S195" t="str">
        <f t="shared" si="16"/>
        <v/>
      </c>
      <c r="T195" t="str">
        <f t="shared" si="13"/>
        <v/>
      </c>
      <c r="U195" t="str">
        <f>IF(LEN($H195)&gt;2,IF(COUNT(SEARCH({"areer Conference*","*dership Conference*","*LC*","*Sale*Conference*","*Red Jacket*","*RJR*","*op Director Trip*","*TDT*","Catch the dream*","*NSD*"},$C195)),$F195=lookup!$K$4,lookup!$F$1),"")</f>
        <v/>
      </c>
      <c r="V195" s="4" t="str">
        <f>IF(LEN(H195)&gt;2,IF(COUNT(SEARCH({"areer Conference*","*dership Conference*","*LC*","*S*m*Conference*","*Red Jacket*","*RJR*","*op Director Trip*","*TDT*","Catch the dream*","*NSD*"},$C195)),IF(COUNT(MATCH(H195,specialid,0)),lookup!$F$1,lookup!$F$2),lookup!$F$1),"")</f>
        <v/>
      </c>
      <c r="W195" s="4" t="str">
        <f>IFERROR(IF(LEN(F195)&gt;2,IF(A195="IST",IF(LEFT(H195,5)*1&gt;0,lookup!$F$1,lookup!$F$2),lookup!$F$1),""),lookup!$F$2)</f>
        <v/>
      </c>
    </row>
    <row r="196" spans="1:23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 t="str">
        <f>IFERROR(IF(SEARCH("false",U196),lookup!$K$4),"")</f>
        <v/>
      </c>
      <c r="N196" t="str">
        <f t="shared" si="14"/>
        <v/>
      </c>
      <c r="O196" t="str">
        <f t="shared" si="15"/>
        <v/>
      </c>
      <c r="P196" s="7" t="str">
        <f>IFERROR(IF(SEARCH("false",R196),IF(A196="IST",INDEX(ISTBL,MATCH(E196,IST,0)),lookup!$C$25),""),"")</f>
        <v/>
      </c>
      <c r="Q196" s="37"/>
      <c r="R196" s="3" t="str">
        <f>IF(LEN($F196)&gt;2,IF(COUNT(MATCH($D196,Special,0)),IF($A196="Non IST",$G196=lookup!$C$25,ISNUMBER(MATCH(H196,ISTBL,0))),lookup!$F$1),"")</f>
        <v/>
      </c>
      <c r="S196" t="str">
        <f t="shared" si="16"/>
        <v/>
      </c>
      <c r="T196" t="str">
        <f t="shared" si="13"/>
        <v/>
      </c>
      <c r="U196" t="str">
        <f>IF(LEN($H196)&gt;2,IF(COUNT(SEARCH({"areer Conference*","*dership Conference*","*LC*","*Sale*Conference*","*Red Jacket*","*RJR*","*op Director Trip*","*TDT*","Catch the dream*","*NSD*"},$C196)),$F196=lookup!$K$4,lookup!$F$1),"")</f>
        <v/>
      </c>
      <c r="V196" s="4" t="str">
        <f>IF(LEN(H196)&gt;2,IF(COUNT(SEARCH({"areer Conference*","*dership Conference*","*LC*","*S*m*Conference*","*Red Jacket*","*RJR*","*op Director Trip*","*TDT*","Catch the dream*","*NSD*"},$C196)),IF(COUNT(MATCH(H196,specialid,0)),lookup!$F$1,lookup!$F$2),lookup!$F$1),"")</f>
        <v/>
      </c>
      <c r="W196" s="4" t="str">
        <f>IFERROR(IF(LEN(F196)&gt;2,IF(A196="IST",IF(LEFT(H196,5)*1&gt;0,lookup!$F$1,lookup!$F$2),lookup!$F$1),""),lookup!$F$2)</f>
        <v/>
      </c>
    </row>
    <row r="197" spans="1:23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 t="str">
        <f>IFERROR(IF(SEARCH("false",U197),lookup!$K$4),"")</f>
        <v/>
      </c>
      <c r="N197" t="str">
        <f t="shared" si="14"/>
        <v/>
      </c>
      <c r="O197" t="str">
        <f t="shared" si="15"/>
        <v/>
      </c>
      <c r="P197" s="7" t="str">
        <f>IFERROR(IF(SEARCH("false",R197),IF(A197="IST",INDEX(ISTBL,MATCH(E197,IST,0)),lookup!$C$25),""),"")</f>
        <v/>
      </c>
      <c r="Q197" s="37"/>
      <c r="R197" s="3" t="str">
        <f>IF(LEN($F197)&gt;2,IF(COUNT(MATCH($D197,Special,0)),IF($A197="Non IST",$G197=lookup!$C$25,ISNUMBER(MATCH(H197,ISTBL,0))),lookup!$F$1),"")</f>
        <v/>
      </c>
      <c r="S197" t="str">
        <f t="shared" si="16"/>
        <v/>
      </c>
      <c r="T197" t="str">
        <f t="shared" ref="T197:T260" si="17">IF(LEN($H197)&gt;2,INDEX(ClientID,MATCH($H197,Proid,0))=VALUE($J197)*1,"")</f>
        <v/>
      </c>
      <c r="U197" t="str">
        <f>IF(LEN($H197)&gt;2,IF(COUNT(SEARCH({"areer Conference*","*dership Conference*","*LC*","*Sale*Conference*","*Red Jacket*","*RJR*","*op Director Trip*","*TDT*","Catch the dream*","*NSD*"},$C197)),$F197=lookup!$K$4,lookup!$F$1),"")</f>
        <v/>
      </c>
      <c r="V197" s="4" t="str">
        <f>IF(LEN(H197)&gt;2,IF(COUNT(SEARCH({"areer Conference*","*dership Conference*","*LC*","*S*m*Conference*","*Red Jacket*","*RJR*","*op Director Trip*","*TDT*","Catch the dream*","*NSD*"},$C197)),IF(COUNT(MATCH(H197,specialid,0)),lookup!$F$1,lookup!$F$2),lookup!$F$1),"")</f>
        <v/>
      </c>
      <c r="W197" s="4" t="str">
        <f>IFERROR(IF(LEN(F197)&gt;2,IF(A197="IST",IF(LEFT(H197,5)*1&gt;0,lookup!$F$1,lookup!$F$2),lookup!$F$1),""),lookup!$F$2)</f>
        <v/>
      </c>
    </row>
    <row r="198" spans="1:23" x14ac:dyDescent="0.3">
      <c r="A198"/>
      <c r="B198"/>
      <c r="C198"/>
      <c r="D198"/>
      <c r="E198"/>
      <c r="F198"/>
      <c r="G198"/>
      <c r="H198"/>
      <c r="I198"/>
      <c r="J198"/>
      <c r="K198"/>
      <c r="L198"/>
      <c r="M198" t="str">
        <f>IFERROR(IF(SEARCH("false",U198),lookup!$K$4),"")</f>
        <v/>
      </c>
      <c r="N198" t="str">
        <f t="shared" si="14"/>
        <v/>
      </c>
      <c r="O198" t="str">
        <f t="shared" si="15"/>
        <v/>
      </c>
      <c r="P198" s="7" t="str">
        <f>IFERROR(IF(SEARCH("false",R198),IF(A198="IST",INDEX(ISTBL,MATCH(E198,IST,0)),lookup!$C$25),""),"")</f>
        <v/>
      </c>
      <c r="Q198" s="37"/>
      <c r="R198" s="3" t="str">
        <f>IF(LEN($F198)&gt;2,IF(COUNT(MATCH($D198,Special,0)),IF($A198="Non IST",$G198=lookup!$C$25,ISNUMBER(MATCH(H198,ISTBL,0))),lookup!$F$1),"")</f>
        <v/>
      </c>
      <c r="S198" t="str">
        <f t="shared" si="16"/>
        <v/>
      </c>
      <c r="T198" t="str">
        <f t="shared" si="17"/>
        <v/>
      </c>
      <c r="U198" t="str">
        <f>IF(LEN($H198)&gt;2,IF(COUNT(SEARCH({"areer Conference*","*dership Conference*","*LC*","*Sale*Conference*","*Red Jacket*","*RJR*","*op Director Trip*","*TDT*","Catch the dream*","*NSD*"},$C198)),$F198=lookup!$K$4,lookup!$F$1),"")</f>
        <v/>
      </c>
      <c r="V198" s="4" t="str">
        <f>IF(LEN(H198)&gt;2,IF(COUNT(SEARCH({"areer Conference*","*dership Conference*","*LC*","*S*m*Conference*","*Red Jacket*","*RJR*","*op Director Trip*","*TDT*","Catch the dream*","*NSD*"},$C198)),IF(COUNT(MATCH(H198,specialid,0)),lookup!$F$1,lookup!$F$2),lookup!$F$1),"")</f>
        <v/>
      </c>
      <c r="W198" s="4" t="str">
        <f>IFERROR(IF(LEN(F198)&gt;2,IF(A198="IST",IF(LEFT(H198,5)*1&gt;0,lookup!$F$1,lookup!$F$2),lookup!$F$1),""),lookup!$F$2)</f>
        <v/>
      </c>
    </row>
    <row r="199" spans="1:23" x14ac:dyDescent="0.3">
      <c r="A199"/>
      <c r="B199"/>
      <c r="C199"/>
      <c r="D199"/>
      <c r="E199"/>
      <c r="F199"/>
      <c r="G199"/>
      <c r="H199"/>
      <c r="I199"/>
      <c r="J199"/>
      <c r="K199"/>
      <c r="L199"/>
      <c r="M199" t="str">
        <f>IFERROR(IF(SEARCH("false",U199),lookup!$K$4),"")</f>
        <v/>
      </c>
      <c r="N199" t="str">
        <f t="shared" si="14"/>
        <v/>
      </c>
      <c r="O199" t="str">
        <f t="shared" si="15"/>
        <v/>
      </c>
      <c r="P199" s="7" t="str">
        <f>IFERROR(IF(SEARCH("false",R199),IF(A199="IST",INDEX(ISTBL,MATCH(E199,IST,0)),lookup!$C$25),""),"")</f>
        <v/>
      </c>
      <c r="Q199" s="37"/>
      <c r="R199" s="3" t="str">
        <f>IF(LEN($F199)&gt;2,IF(COUNT(MATCH($D199,Special,0)),IF($A199="Non IST",$G199=lookup!$C$25,ISNUMBER(MATCH(H199,ISTBL,0))),lookup!$F$1),"")</f>
        <v/>
      </c>
      <c r="S199" t="str">
        <f t="shared" si="16"/>
        <v/>
      </c>
      <c r="T199" t="str">
        <f t="shared" si="17"/>
        <v/>
      </c>
      <c r="U199" t="str">
        <f>IF(LEN($H199)&gt;2,IF(COUNT(SEARCH({"areer Conference*","*dership Conference*","*LC*","*Sale*Conference*","*Red Jacket*","*RJR*","*op Director Trip*","*TDT*","Catch the dream*","*NSD*"},$C199)),$F199=lookup!$K$4,lookup!$F$1),"")</f>
        <v/>
      </c>
      <c r="V199" s="4" t="str">
        <f>IF(LEN(H199)&gt;2,IF(COUNT(SEARCH({"areer Conference*","*dership Conference*","*LC*","*S*m*Conference*","*Red Jacket*","*RJR*","*op Director Trip*","*TDT*","Catch the dream*","*NSD*"},$C199)),IF(COUNT(MATCH(H199,specialid,0)),lookup!$F$1,lookup!$F$2),lookup!$F$1),"")</f>
        <v/>
      </c>
      <c r="W199" s="4" t="str">
        <f>IFERROR(IF(LEN(F199)&gt;2,IF(A199="IST",IF(LEFT(H199,5)*1&gt;0,lookup!$F$1,lookup!$F$2),lookup!$F$1),""),lookup!$F$2)</f>
        <v/>
      </c>
    </row>
    <row r="200" spans="1:23" x14ac:dyDescent="0.3">
      <c r="A200"/>
      <c r="B200"/>
      <c r="C200"/>
      <c r="D200"/>
      <c r="E200"/>
      <c r="F200"/>
      <c r="G200"/>
      <c r="H200"/>
      <c r="I200"/>
      <c r="J200"/>
      <c r="K200"/>
      <c r="L200"/>
      <c r="M200" t="str">
        <f>IFERROR(IF(SEARCH("false",U200),lookup!$K$4),"")</f>
        <v/>
      </c>
      <c r="N200" t="str">
        <f t="shared" si="14"/>
        <v/>
      </c>
      <c r="O200" t="str">
        <f t="shared" si="15"/>
        <v/>
      </c>
      <c r="P200" s="7" t="str">
        <f>IFERROR(IF(SEARCH("false",R200),IF(A200="IST",INDEX(ISTBL,MATCH(E200,IST,0)),lookup!$C$25),""),"")</f>
        <v/>
      </c>
      <c r="Q200" s="37"/>
      <c r="R200" s="3" t="str">
        <f>IF(LEN($F200)&gt;2,IF(COUNT(MATCH($D200,Special,0)),IF($A200="Non IST",$G200=lookup!$C$25,ISNUMBER(MATCH(H200,ISTBL,0))),lookup!$F$1),"")</f>
        <v/>
      </c>
      <c r="S200" t="str">
        <f t="shared" si="16"/>
        <v/>
      </c>
      <c r="T200" t="str">
        <f t="shared" si="17"/>
        <v/>
      </c>
      <c r="U200" t="str">
        <f>IF(LEN($H200)&gt;2,IF(COUNT(SEARCH({"areer Conference*","*dership Conference*","*LC*","*Sale*Conference*","*Red Jacket*","*RJR*","*op Director Trip*","*TDT*","Catch the dream*","*NSD*"},$C200)),$F200=lookup!$K$4,lookup!$F$1),"")</f>
        <v/>
      </c>
      <c r="V200" s="4" t="str">
        <f>IF(LEN(H200)&gt;2,IF(COUNT(SEARCH({"areer Conference*","*dership Conference*","*LC*","*S*m*Conference*","*Red Jacket*","*RJR*","*op Director Trip*","*TDT*","Catch the dream*","*NSD*"},$C200)),IF(COUNT(MATCH(H200,specialid,0)),lookup!$F$1,lookup!$F$2),lookup!$F$1),"")</f>
        <v/>
      </c>
      <c r="W200" s="4" t="str">
        <f>IFERROR(IF(LEN(F200)&gt;2,IF(A200="IST",IF(LEFT(H200,5)*1&gt;0,lookup!$F$1,lookup!$F$2),lookup!$F$1),""),lookup!$F$2)</f>
        <v/>
      </c>
    </row>
    <row r="201" spans="1:23" x14ac:dyDescent="0.3">
      <c r="A201"/>
      <c r="B201"/>
      <c r="C201"/>
      <c r="D201"/>
      <c r="E201"/>
      <c r="F201"/>
      <c r="G201"/>
      <c r="H201"/>
      <c r="I201"/>
      <c r="J201"/>
      <c r="K201"/>
      <c r="L201"/>
      <c r="M201" t="str">
        <f>IFERROR(IF(SEARCH("false",U201),lookup!$K$4),"")</f>
        <v/>
      </c>
      <c r="N201" t="str">
        <f t="shared" si="14"/>
        <v/>
      </c>
      <c r="O201" t="str">
        <f t="shared" si="15"/>
        <v/>
      </c>
      <c r="P201" s="7" t="str">
        <f>IFERROR(IF(SEARCH("false",R201),IF(A201="IST",INDEX(ISTBL,MATCH(E201,IST,0)),lookup!$C$25),""),"")</f>
        <v/>
      </c>
      <c r="Q201" s="37"/>
      <c r="R201" s="3" t="str">
        <f>IF(LEN($F201)&gt;2,IF(COUNT(MATCH($D201,Special,0)),IF($A201="Non IST",$G201=lookup!$C$25,ISNUMBER(MATCH(H201,ISTBL,0))),lookup!$F$1),"")</f>
        <v/>
      </c>
      <c r="S201" t="str">
        <f t="shared" si="16"/>
        <v/>
      </c>
      <c r="T201" t="str">
        <f t="shared" si="17"/>
        <v/>
      </c>
      <c r="U201" t="str">
        <f>IF(LEN($H201)&gt;2,IF(COUNT(SEARCH({"areer Conference*","*dership Conference*","*LC*","*Sale*Conference*","*Red Jacket*","*RJR*","*op Director Trip*","*TDT*","Catch the dream*","*NSD*"},$C201)),$F201=lookup!$K$4,lookup!$F$1),"")</f>
        <v/>
      </c>
      <c r="V201" s="4" t="str">
        <f>IF(LEN(H201)&gt;2,IF(COUNT(SEARCH({"areer Conference*","*dership Conference*","*LC*","*S*m*Conference*","*Red Jacket*","*RJR*","*op Director Trip*","*TDT*","Catch the dream*","*NSD*"},$C201)),IF(COUNT(MATCH(H201,specialid,0)),lookup!$F$1,lookup!$F$2),lookup!$F$1),"")</f>
        <v/>
      </c>
      <c r="W201" s="4" t="str">
        <f>IFERROR(IF(LEN(F201)&gt;2,IF(A201="IST",IF(LEFT(H201,5)*1&gt;0,lookup!$F$1,lookup!$F$2),lookup!$F$1),""),lookup!$F$2)</f>
        <v/>
      </c>
    </row>
    <row r="202" spans="1:23" x14ac:dyDescent="0.3">
      <c r="A202"/>
      <c r="B202"/>
      <c r="C202"/>
      <c r="D202"/>
      <c r="E202"/>
      <c r="F202"/>
      <c r="G202"/>
      <c r="H202"/>
      <c r="I202"/>
      <c r="J202"/>
      <c r="K202"/>
      <c r="L202"/>
      <c r="M202" t="str">
        <f>IFERROR(IF(SEARCH("false",U202),lookup!$K$4),"")</f>
        <v/>
      </c>
      <c r="N202" t="str">
        <f t="shared" si="14"/>
        <v/>
      </c>
      <c r="O202" t="str">
        <f t="shared" si="15"/>
        <v/>
      </c>
      <c r="P202" s="7" t="str">
        <f>IFERROR(IF(SEARCH("false",R202),IF(A202="IST",INDEX(ISTBL,MATCH(E202,IST,0)),lookup!$C$25),""),"")</f>
        <v/>
      </c>
      <c r="Q202" s="37"/>
      <c r="R202" s="3" t="str">
        <f>IF(LEN($F202)&gt;2,IF(COUNT(MATCH($D202,Special,0)),IF($A202="Non IST",$G202=lookup!$C$25,ISNUMBER(MATCH(H202,ISTBL,0))),lookup!$F$1),"")</f>
        <v/>
      </c>
      <c r="S202" t="str">
        <f t="shared" si="16"/>
        <v/>
      </c>
      <c r="T202" t="str">
        <f t="shared" si="17"/>
        <v/>
      </c>
      <c r="U202" t="str">
        <f>IF(LEN($H202)&gt;2,IF(COUNT(SEARCH({"areer Conference*","*dership Conference*","*LC*","*Sale*Conference*","*Red Jacket*","*RJR*","*op Director Trip*","*TDT*","Catch the dream*","*NSD*"},$C202)),$F202=lookup!$K$4,lookup!$F$1),"")</f>
        <v/>
      </c>
      <c r="V202" s="4" t="str">
        <f>IF(LEN(H202)&gt;2,IF(COUNT(SEARCH({"areer Conference*","*dership Conference*","*LC*","*S*m*Conference*","*Red Jacket*","*RJR*","*op Director Trip*","*TDT*","Catch the dream*","*NSD*"},$C202)),IF(COUNT(MATCH(H202,specialid,0)),lookup!$F$1,lookup!$F$2),lookup!$F$1),"")</f>
        <v/>
      </c>
      <c r="W202" s="4" t="str">
        <f>IFERROR(IF(LEN(F202)&gt;2,IF(A202="IST",IF(LEFT(H202,5)*1&gt;0,lookup!$F$1,lookup!$F$2),lookup!$F$1),""),lookup!$F$2)</f>
        <v/>
      </c>
    </row>
    <row r="203" spans="1:23" x14ac:dyDescent="0.3">
      <c r="A203"/>
      <c r="B203"/>
      <c r="C203"/>
      <c r="D203"/>
      <c r="E203"/>
      <c r="F203"/>
      <c r="G203"/>
      <c r="H203"/>
      <c r="I203"/>
      <c r="J203"/>
      <c r="K203"/>
      <c r="L203"/>
      <c r="M203" t="str">
        <f>IFERROR(IF(SEARCH("false",U203),lookup!$K$4),"")</f>
        <v/>
      </c>
      <c r="N203" t="str">
        <f t="shared" ref="N203:N266" si="18">IFERROR(IF(SEARCH("false",S203),INDEX(ClientName,MATCH(H203,Proid,0))),"")</f>
        <v/>
      </c>
      <c r="O203" t="str">
        <f t="shared" ref="O203:O266" si="19">IFERROR(IF(SEARCH("false",T203),INDEX(ClientID,MATCH(H203,Proid,0))),"")</f>
        <v/>
      </c>
      <c r="P203" s="7" t="str">
        <f>IFERROR(IF(SEARCH("false",R203),IF(A203="IST",INDEX(ISTBL,MATCH(E203,IST,0)),lookup!$C$25),""),"")</f>
        <v/>
      </c>
      <c r="Q203" s="37"/>
      <c r="R203" s="3" t="str">
        <f>IF(LEN($F203)&gt;2,IF(COUNT(MATCH($D203,Special,0)),IF($A203="Non IST",$G203=lookup!$C$25,ISNUMBER(MATCH(H203,ISTBL,0))),lookup!$F$1),"")</f>
        <v/>
      </c>
      <c r="S203" t="str">
        <f t="shared" si="16"/>
        <v/>
      </c>
      <c r="T203" t="str">
        <f t="shared" si="17"/>
        <v/>
      </c>
      <c r="U203" t="str">
        <f>IF(LEN($H203)&gt;2,IF(COUNT(SEARCH({"areer Conference*","*dership Conference*","*LC*","*Sale*Conference*","*Red Jacket*","*RJR*","*op Director Trip*","*TDT*","Catch the dream*","*NSD*"},$C203)),$F203=lookup!$K$4,lookup!$F$1),"")</f>
        <v/>
      </c>
      <c r="V203" s="4" t="str">
        <f>IF(LEN(H203)&gt;2,IF(COUNT(SEARCH({"areer Conference*","*dership Conference*","*LC*","*S*m*Conference*","*Red Jacket*","*RJR*","*op Director Trip*","*TDT*","Catch the dream*","*NSD*"},$C203)),IF(COUNT(MATCH(H203,specialid,0)),lookup!$F$1,lookup!$F$2),lookup!$F$1),"")</f>
        <v/>
      </c>
      <c r="W203" s="4" t="str">
        <f>IFERROR(IF(LEN(F203)&gt;2,IF(A203="IST",IF(LEFT(H203,5)*1&gt;0,lookup!$F$1,lookup!$F$2),lookup!$F$1),""),lookup!$F$2)</f>
        <v/>
      </c>
    </row>
    <row r="204" spans="1:23" x14ac:dyDescent="0.3">
      <c r="A204"/>
      <c r="B204"/>
      <c r="C204"/>
      <c r="D204"/>
      <c r="E204"/>
      <c r="F204"/>
      <c r="G204"/>
      <c r="H204"/>
      <c r="I204"/>
      <c r="J204"/>
      <c r="K204"/>
      <c r="L204"/>
      <c r="M204" t="str">
        <f>IFERROR(IF(SEARCH("false",U204),lookup!$K$4),"")</f>
        <v/>
      </c>
      <c r="N204" t="str">
        <f t="shared" si="18"/>
        <v/>
      </c>
      <c r="O204" t="str">
        <f t="shared" si="19"/>
        <v/>
      </c>
      <c r="P204" s="7" t="str">
        <f>IFERROR(IF(SEARCH("false",R204),IF(A204="IST",INDEX(ISTBL,MATCH(E204,IST,0)),lookup!$C$25),""),"")</f>
        <v/>
      </c>
      <c r="Q204" s="37"/>
      <c r="R204" s="3" t="str">
        <f>IF(LEN($F204)&gt;2,IF(COUNT(MATCH($D204,Special,0)),IF($A204="Non IST",$G204=lookup!$C$25,ISNUMBER(MATCH(H204,ISTBL,0))),lookup!$F$1),"")</f>
        <v/>
      </c>
      <c r="S204" t="str">
        <f t="shared" si="16"/>
        <v/>
      </c>
      <c r="T204" t="str">
        <f t="shared" si="17"/>
        <v/>
      </c>
      <c r="U204" t="str">
        <f>IF(LEN($H204)&gt;2,IF(COUNT(SEARCH({"areer Conference*","*dership Conference*","*LC*","*Sale*Conference*","*Red Jacket*","*RJR*","*op Director Trip*","*TDT*","Catch the dream*","*NSD*"},$C204)),$F204=lookup!$K$4,lookup!$F$1),"")</f>
        <v/>
      </c>
      <c r="V204" s="4" t="str">
        <f>IF(LEN(H204)&gt;2,IF(COUNT(SEARCH({"areer Conference*","*dership Conference*","*LC*","*S*m*Conference*","*Red Jacket*","*RJR*","*op Director Trip*","*TDT*","Catch the dream*","*NSD*"},$C204)),IF(COUNT(MATCH(H204,specialid,0)),lookup!$F$1,lookup!$F$2),lookup!$F$1),"")</f>
        <v/>
      </c>
      <c r="W204" s="4" t="str">
        <f>IFERROR(IF(LEN(F204)&gt;2,IF(A204="IST",IF(LEFT(H204,5)*1&gt;0,lookup!$F$1,lookup!$F$2),lookup!$F$1),""),lookup!$F$2)</f>
        <v/>
      </c>
    </row>
    <row r="205" spans="1:23" x14ac:dyDescent="0.3">
      <c r="A205"/>
      <c r="B205"/>
      <c r="C205"/>
      <c r="D205"/>
      <c r="E205"/>
      <c r="F205"/>
      <c r="G205"/>
      <c r="H205"/>
      <c r="I205"/>
      <c r="J205"/>
      <c r="K205"/>
      <c r="L205"/>
      <c r="M205" t="str">
        <f>IFERROR(IF(SEARCH("false",U205),lookup!$K$4),"")</f>
        <v/>
      </c>
      <c r="N205" t="str">
        <f t="shared" si="18"/>
        <v/>
      </c>
      <c r="O205" t="str">
        <f t="shared" si="19"/>
        <v/>
      </c>
      <c r="P205" s="7" t="str">
        <f>IFERROR(IF(SEARCH("false",R205),IF(A205="IST",INDEX(ISTBL,MATCH(E205,IST,0)),lookup!$C$25),""),"")</f>
        <v/>
      </c>
      <c r="Q205" s="37"/>
      <c r="R205" s="3" t="str">
        <f>IF(LEN($F205)&gt;2,IF(COUNT(MATCH($D205,Special,0)),IF($A205="Non IST",$G205=lookup!$C$25,ISNUMBER(MATCH(H205,ISTBL,0))),lookup!$F$1),"")</f>
        <v/>
      </c>
      <c r="S205" t="str">
        <f t="shared" si="16"/>
        <v/>
      </c>
      <c r="T205" t="str">
        <f t="shared" si="17"/>
        <v/>
      </c>
      <c r="U205" t="str">
        <f>IF(LEN($H205)&gt;2,IF(COUNT(SEARCH({"areer Conference*","*dership Conference*","*LC*","*Sale*Conference*","*Red Jacket*","*RJR*","*op Director Trip*","*TDT*","Catch the dream*","*NSD*"},$C205)),$F205=lookup!$K$4,lookup!$F$1),"")</f>
        <v/>
      </c>
      <c r="V205" s="4" t="str">
        <f>IF(LEN(H205)&gt;2,IF(COUNT(SEARCH({"areer Conference*","*dership Conference*","*LC*","*S*m*Conference*","*Red Jacket*","*RJR*","*op Director Trip*","*TDT*","Catch the dream*","*NSD*"},$C205)),IF(COUNT(MATCH(H205,specialid,0)),lookup!$F$1,lookup!$F$2),lookup!$F$1),"")</f>
        <v/>
      </c>
      <c r="W205" s="4" t="str">
        <f>IFERROR(IF(LEN(F205)&gt;2,IF(A205="IST",IF(LEFT(H205,5)*1&gt;0,lookup!$F$1,lookup!$F$2),lookup!$F$1),""),lookup!$F$2)</f>
        <v/>
      </c>
    </row>
    <row r="206" spans="1:23" x14ac:dyDescent="0.3">
      <c r="A206"/>
      <c r="B206"/>
      <c r="C206"/>
      <c r="D206"/>
      <c r="E206"/>
      <c r="F206"/>
      <c r="G206"/>
      <c r="H206"/>
      <c r="I206"/>
      <c r="J206"/>
      <c r="K206"/>
      <c r="L206"/>
      <c r="M206" t="str">
        <f>IFERROR(IF(SEARCH("false",U206),lookup!$K$4),"")</f>
        <v/>
      </c>
      <c r="N206" t="str">
        <f t="shared" si="18"/>
        <v/>
      </c>
      <c r="O206" t="str">
        <f t="shared" si="19"/>
        <v/>
      </c>
      <c r="P206" s="7" t="str">
        <f>IFERROR(IF(SEARCH("false",R206),IF(A206="IST",INDEX(ISTBL,MATCH(E206,IST,0)),lookup!$C$25),""),"")</f>
        <v/>
      </c>
      <c r="Q206" s="37"/>
      <c r="R206" s="3" t="str">
        <f>IF(LEN($F206)&gt;2,IF(COUNT(MATCH($D206,Special,0)),IF($A206="Non IST",$G206=lookup!$C$25,ISNUMBER(MATCH(H206,ISTBL,0))),lookup!$F$1),"")</f>
        <v/>
      </c>
      <c r="S206" t="str">
        <f t="shared" si="16"/>
        <v/>
      </c>
      <c r="T206" t="str">
        <f t="shared" si="17"/>
        <v/>
      </c>
      <c r="U206" t="str">
        <f>IF(LEN($H206)&gt;2,IF(COUNT(SEARCH({"areer Conference*","*dership Conference*","*LC*","*Sale*Conference*","*Red Jacket*","*RJR*","*op Director Trip*","*TDT*","Catch the dream*","*NSD*"},$C206)),$F206=lookup!$K$4,lookup!$F$1),"")</f>
        <v/>
      </c>
      <c r="V206" s="4" t="str">
        <f>IF(LEN(H206)&gt;2,IF(COUNT(SEARCH({"areer Conference*","*dership Conference*","*LC*","*S*m*Conference*","*Red Jacket*","*RJR*","*op Director Trip*","*TDT*","Catch the dream*","*NSD*"},$C206)),IF(COUNT(MATCH(H206,specialid,0)),lookup!$F$1,lookup!$F$2),lookup!$F$1),"")</f>
        <v/>
      </c>
      <c r="W206" s="4" t="str">
        <f>IFERROR(IF(LEN(F206)&gt;2,IF(A206="IST",IF(LEFT(H206,5)*1&gt;0,lookup!$F$1,lookup!$F$2),lookup!$F$1),""),lookup!$F$2)</f>
        <v/>
      </c>
    </row>
    <row r="207" spans="1:23" x14ac:dyDescent="0.3">
      <c r="A207"/>
      <c r="B207"/>
      <c r="C207"/>
      <c r="D207"/>
      <c r="E207"/>
      <c r="F207"/>
      <c r="G207"/>
      <c r="H207"/>
      <c r="I207"/>
      <c r="J207"/>
      <c r="K207"/>
      <c r="L207"/>
      <c r="M207" t="str">
        <f>IFERROR(IF(SEARCH("false",U207),lookup!$K$4),"")</f>
        <v/>
      </c>
      <c r="N207" t="str">
        <f t="shared" si="18"/>
        <v/>
      </c>
      <c r="O207" t="str">
        <f t="shared" si="19"/>
        <v/>
      </c>
      <c r="P207" s="7" t="str">
        <f>IFERROR(IF(SEARCH("false",R207),IF(A207="IST",INDEX(ISTBL,MATCH(E207,IST,0)),lookup!$C$25),""),"")</f>
        <v/>
      </c>
      <c r="Q207" s="37"/>
      <c r="R207" s="3" t="str">
        <f>IF(LEN($F207)&gt;2,IF(COUNT(MATCH($D207,Special,0)),IF($A207="Non IST",$G207=lookup!$C$25,ISNUMBER(MATCH(H207,ISTBL,0))),lookup!$F$1),"")</f>
        <v/>
      </c>
      <c r="S207" t="str">
        <f t="shared" si="16"/>
        <v/>
      </c>
      <c r="T207" t="str">
        <f t="shared" si="17"/>
        <v/>
      </c>
      <c r="U207" t="str">
        <f>IF(LEN($H207)&gt;2,IF(COUNT(SEARCH({"areer Conference*","*dership Conference*","*LC*","*Sale*Conference*","*Red Jacket*","*RJR*","*op Director Trip*","*TDT*","Catch the dream*","*NSD*"},$C207)),$F207=lookup!$K$4,lookup!$F$1),"")</f>
        <v/>
      </c>
      <c r="V207" s="4" t="str">
        <f>IF(LEN(H207)&gt;2,IF(COUNT(SEARCH({"areer Conference*","*dership Conference*","*LC*","*S*m*Conference*","*Red Jacket*","*RJR*","*op Director Trip*","*TDT*","Catch the dream*","*NSD*"},$C207)),IF(COUNT(MATCH(H207,specialid,0)),lookup!$F$1,lookup!$F$2),lookup!$F$1),"")</f>
        <v/>
      </c>
      <c r="W207" s="4" t="str">
        <f>IFERROR(IF(LEN(F207)&gt;2,IF(A207="IST",IF(LEFT(H207,5)*1&gt;0,lookup!$F$1,lookup!$F$2),lookup!$F$1),""),lookup!$F$2)</f>
        <v/>
      </c>
    </row>
    <row r="208" spans="1:23" x14ac:dyDescent="0.3">
      <c r="A208"/>
      <c r="B208"/>
      <c r="C208"/>
      <c r="D208"/>
      <c r="E208"/>
      <c r="F208"/>
      <c r="G208"/>
      <c r="H208"/>
      <c r="I208"/>
      <c r="J208"/>
      <c r="K208"/>
      <c r="L208"/>
      <c r="M208" t="str">
        <f>IFERROR(IF(SEARCH("false",U208),lookup!$K$4),"")</f>
        <v/>
      </c>
      <c r="N208" t="str">
        <f t="shared" si="18"/>
        <v/>
      </c>
      <c r="O208" t="str">
        <f t="shared" si="19"/>
        <v/>
      </c>
      <c r="P208" s="7" t="str">
        <f>IFERROR(IF(SEARCH("false",R208),IF(A208="IST",INDEX(ISTBL,MATCH(E208,IST,0)),lookup!$C$25),""),"")</f>
        <v/>
      </c>
      <c r="Q208" s="37"/>
      <c r="R208" s="3" t="str">
        <f>IF(LEN($F208)&gt;2,IF(COUNT(MATCH($D208,Special,0)),IF($A208="Non IST",$G208=lookup!$C$25,ISNUMBER(MATCH(H208,ISTBL,0))),lookup!$F$1),"")</f>
        <v/>
      </c>
      <c r="S208" t="str">
        <f t="shared" si="16"/>
        <v/>
      </c>
      <c r="T208" t="str">
        <f t="shared" si="17"/>
        <v/>
      </c>
      <c r="U208" t="str">
        <f>IF(LEN($H208)&gt;2,IF(COUNT(SEARCH({"areer Conference*","*dership Conference*","*LC*","*Sale*Conference*","*Red Jacket*","*RJR*","*op Director Trip*","*TDT*","Catch the dream*","*NSD*"},$C208)),$F208=lookup!$K$4,lookup!$F$1),"")</f>
        <v/>
      </c>
      <c r="V208" s="4" t="str">
        <f>IF(LEN(H208)&gt;2,IF(COUNT(SEARCH({"areer Conference*","*dership Conference*","*LC*","*S*m*Conference*","*Red Jacket*","*RJR*","*op Director Trip*","*TDT*","Catch the dream*","*NSD*"},$C208)),IF(COUNT(MATCH(H208,specialid,0)),lookup!$F$1,lookup!$F$2),lookup!$F$1),"")</f>
        <v/>
      </c>
      <c r="W208" s="4" t="str">
        <f>IFERROR(IF(LEN(F208)&gt;2,IF(A208="IST",IF(LEFT(H208,5)*1&gt;0,lookup!$F$1,lookup!$F$2),lookup!$F$1),""),lookup!$F$2)</f>
        <v/>
      </c>
    </row>
    <row r="209" spans="1:23" x14ac:dyDescent="0.3">
      <c r="A209"/>
      <c r="B209"/>
      <c r="C209"/>
      <c r="D209"/>
      <c r="E209"/>
      <c r="F209"/>
      <c r="G209"/>
      <c r="H209"/>
      <c r="I209"/>
      <c r="J209"/>
      <c r="K209"/>
      <c r="L209"/>
      <c r="M209" t="str">
        <f>IFERROR(IF(SEARCH("false",U209),lookup!$K$4),"")</f>
        <v/>
      </c>
      <c r="N209" t="str">
        <f t="shared" si="18"/>
        <v/>
      </c>
      <c r="O209" t="str">
        <f t="shared" si="19"/>
        <v/>
      </c>
      <c r="P209" s="7" t="str">
        <f>IFERROR(IF(SEARCH("false",R209),IF(A209="IST",INDEX(ISTBL,MATCH(E209,IST,0)),lookup!$C$25),""),"")</f>
        <v/>
      </c>
      <c r="Q209" s="37"/>
      <c r="R209" s="3" t="str">
        <f>IF(LEN($F209)&gt;2,IF(COUNT(MATCH($D209,Special,0)),IF($A209="Non IST",$G209=lookup!$C$25,ISNUMBER(MATCH(H209,ISTBL,0))),lookup!$F$1),"")</f>
        <v/>
      </c>
      <c r="S209" t="str">
        <f t="shared" si="16"/>
        <v/>
      </c>
      <c r="T209" t="str">
        <f t="shared" si="17"/>
        <v/>
      </c>
      <c r="U209" t="str">
        <f>IF(LEN($H209)&gt;2,IF(COUNT(SEARCH({"areer Conference*","*dership Conference*","*LC*","*Sale*Conference*","*Red Jacket*","*RJR*","*op Director Trip*","*TDT*","Catch the dream*","*NSD*"},$C209)),$F209=lookup!$K$4,lookup!$F$1),"")</f>
        <v/>
      </c>
      <c r="V209" s="4" t="str">
        <f>IF(LEN(H209)&gt;2,IF(COUNT(SEARCH({"areer Conference*","*dership Conference*","*LC*","*S*m*Conference*","*Red Jacket*","*RJR*","*op Director Trip*","*TDT*","Catch the dream*","*NSD*"},$C209)),IF(COUNT(MATCH(H209,specialid,0)),lookup!$F$1,lookup!$F$2),lookup!$F$1),"")</f>
        <v/>
      </c>
      <c r="W209" s="4" t="str">
        <f>IFERROR(IF(LEN(F209)&gt;2,IF(A209="IST",IF(LEFT(H209,5)*1&gt;0,lookup!$F$1,lookup!$F$2),lookup!$F$1),""),lookup!$F$2)</f>
        <v/>
      </c>
    </row>
    <row r="210" spans="1:23" x14ac:dyDescent="0.3">
      <c r="A210"/>
      <c r="B210"/>
      <c r="C210"/>
      <c r="D210"/>
      <c r="E210"/>
      <c r="F210"/>
      <c r="G210"/>
      <c r="H210"/>
      <c r="I210"/>
      <c r="J210"/>
      <c r="K210"/>
      <c r="L210"/>
      <c r="M210" t="str">
        <f>IFERROR(IF(SEARCH("false",U210),lookup!$K$4),"")</f>
        <v/>
      </c>
      <c r="N210" t="str">
        <f t="shared" si="18"/>
        <v/>
      </c>
      <c r="O210" t="str">
        <f t="shared" si="19"/>
        <v/>
      </c>
      <c r="P210" s="7" t="str">
        <f>IFERROR(IF(SEARCH("false",R210),IF(A210="IST",INDEX(ISTBL,MATCH(E210,IST,0)),lookup!$C$25),""),"")</f>
        <v/>
      </c>
      <c r="Q210" s="37"/>
      <c r="R210" s="3" t="str">
        <f>IF(LEN($F210)&gt;2,IF(COUNT(MATCH($D210,Special,0)),IF($A210="Non IST",$G210=lookup!$C$25,ISNUMBER(MATCH(H210,ISTBL,0))),lookup!$F$1),"")</f>
        <v/>
      </c>
      <c r="S210" t="str">
        <f t="shared" si="16"/>
        <v/>
      </c>
      <c r="T210" t="str">
        <f t="shared" si="17"/>
        <v/>
      </c>
      <c r="U210" t="str">
        <f>IF(LEN($H210)&gt;2,IF(COUNT(SEARCH({"areer Conference*","*dership Conference*","*LC*","*Sale*Conference*","*Red Jacket*","*RJR*","*op Director Trip*","*TDT*","Catch the dream*","*NSD*"},$C210)),$F210=lookup!$K$4,lookup!$F$1),"")</f>
        <v/>
      </c>
      <c r="V210" s="4" t="str">
        <f>IF(LEN(H210)&gt;2,IF(COUNT(SEARCH({"areer Conference*","*dership Conference*","*LC*","*S*m*Conference*","*Red Jacket*","*RJR*","*op Director Trip*","*TDT*","Catch the dream*","*NSD*"},$C210)),IF(COUNT(MATCH(H210,specialid,0)),lookup!$F$1,lookup!$F$2),lookup!$F$1),"")</f>
        <v/>
      </c>
      <c r="W210" s="4" t="str">
        <f>IFERROR(IF(LEN(F210)&gt;2,IF(A210="IST",IF(LEFT(H210,5)*1&gt;0,lookup!$F$1,lookup!$F$2),lookup!$F$1),""),lookup!$F$2)</f>
        <v/>
      </c>
    </row>
    <row r="211" spans="1:23" x14ac:dyDescent="0.3">
      <c r="A211"/>
      <c r="B211"/>
      <c r="C211"/>
      <c r="D211"/>
      <c r="E211"/>
      <c r="F211"/>
      <c r="G211"/>
      <c r="H211"/>
      <c r="I211"/>
      <c r="J211"/>
      <c r="K211"/>
      <c r="L211"/>
      <c r="M211" t="str">
        <f>IFERROR(IF(SEARCH("false",U211),lookup!$K$4),"")</f>
        <v/>
      </c>
      <c r="N211" t="str">
        <f t="shared" si="18"/>
        <v/>
      </c>
      <c r="O211" t="str">
        <f t="shared" si="19"/>
        <v/>
      </c>
      <c r="P211" s="7" t="str">
        <f>IFERROR(IF(SEARCH("false",R211),IF(A211="IST",INDEX(ISTBL,MATCH(E211,IST,0)),lookup!$C$25),""),"")</f>
        <v/>
      </c>
      <c r="Q211" s="37"/>
      <c r="R211" s="3" t="str">
        <f>IF(LEN($F211)&gt;2,IF(COUNT(MATCH($D211,Special,0)),IF($A211="Non IST",$G211=lookup!$C$25,ISNUMBER(MATCH(H211,ISTBL,0))),lookup!$F$1),"")</f>
        <v/>
      </c>
      <c r="S211" t="str">
        <f t="shared" si="16"/>
        <v/>
      </c>
      <c r="T211" t="str">
        <f t="shared" si="17"/>
        <v/>
      </c>
      <c r="U211" t="str">
        <f>IF(LEN($H211)&gt;2,IF(COUNT(SEARCH({"areer Conference*","*dership Conference*","*LC*","*Sale*Conference*","*Red Jacket*","*RJR*","*op Director Trip*","*TDT*","Catch the dream*","*NSD*"},$C211)),$F211=lookup!$K$4,lookup!$F$1),"")</f>
        <v/>
      </c>
      <c r="V211" s="4" t="str">
        <f>IF(LEN(H211)&gt;2,IF(COUNT(SEARCH({"areer Conference*","*dership Conference*","*LC*","*S*m*Conference*","*Red Jacket*","*RJR*","*op Director Trip*","*TDT*","Catch the dream*","*NSD*"},$C211)),IF(COUNT(MATCH(H211,specialid,0)),lookup!$F$1,lookup!$F$2),lookup!$F$1),"")</f>
        <v/>
      </c>
      <c r="W211" s="4" t="str">
        <f>IFERROR(IF(LEN(F211)&gt;2,IF(A211="IST",IF(LEFT(H211,5)*1&gt;0,lookup!$F$1,lookup!$F$2),lookup!$F$1),""),lookup!$F$2)</f>
        <v/>
      </c>
    </row>
    <row r="212" spans="1:23" x14ac:dyDescent="0.3">
      <c r="A212"/>
      <c r="B212"/>
      <c r="C212"/>
      <c r="D212"/>
      <c r="E212"/>
      <c r="F212"/>
      <c r="G212"/>
      <c r="H212"/>
      <c r="I212"/>
      <c r="J212"/>
      <c r="K212"/>
      <c r="L212"/>
      <c r="M212" t="str">
        <f>IFERROR(IF(SEARCH("false",U212),lookup!$K$4),"")</f>
        <v/>
      </c>
      <c r="N212" t="str">
        <f t="shared" si="18"/>
        <v/>
      </c>
      <c r="O212" t="str">
        <f t="shared" si="19"/>
        <v/>
      </c>
      <c r="P212" s="7" t="str">
        <f>IFERROR(IF(SEARCH("false",R212),IF(A212="IST",INDEX(ISTBL,MATCH(E212,IST,0)),lookup!$C$25),""),"")</f>
        <v/>
      </c>
      <c r="Q212" s="37"/>
      <c r="R212" s="3" t="str">
        <f>IF(LEN($F212)&gt;2,IF(COUNT(MATCH($D212,Special,0)),IF($A212="Non IST",$G212=lookup!$C$25,ISNUMBER(MATCH(H212,ISTBL,0))),lookup!$F$1),"")</f>
        <v/>
      </c>
      <c r="S212" t="str">
        <f t="shared" si="16"/>
        <v/>
      </c>
      <c r="T212" t="str">
        <f t="shared" si="17"/>
        <v/>
      </c>
      <c r="U212" t="str">
        <f>IF(LEN($H212)&gt;2,IF(COUNT(SEARCH({"areer Conference*","*dership Conference*","*LC*","*Sale*Conference*","*Red Jacket*","*RJR*","*op Director Trip*","*TDT*","Catch the dream*","*NSD*"},$C212)),$F212=lookup!$K$4,lookup!$F$1),"")</f>
        <v/>
      </c>
      <c r="V212" s="4" t="str">
        <f>IF(LEN(H212)&gt;2,IF(COUNT(SEARCH({"areer Conference*","*dership Conference*","*LC*","*S*m*Conference*","*Red Jacket*","*RJR*","*op Director Trip*","*TDT*","Catch the dream*","*NSD*"},$C212)),IF(COUNT(MATCH(H212,specialid,0)),lookup!$F$1,lookup!$F$2),lookup!$F$1),"")</f>
        <v/>
      </c>
      <c r="W212" s="4" t="str">
        <f>IFERROR(IF(LEN(F212)&gt;2,IF(A212="IST",IF(LEFT(H212,5)*1&gt;0,lookup!$F$1,lookup!$F$2),lookup!$F$1),""),lookup!$F$2)</f>
        <v/>
      </c>
    </row>
    <row r="213" spans="1:23" x14ac:dyDescent="0.3">
      <c r="A213"/>
      <c r="B213"/>
      <c r="C213"/>
      <c r="D213"/>
      <c r="E213"/>
      <c r="F213"/>
      <c r="G213"/>
      <c r="H213"/>
      <c r="I213"/>
      <c r="J213"/>
      <c r="K213"/>
      <c r="L213"/>
      <c r="M213" t="str">
        <f>IFERROR(IF(SEARCH("false",U213),lookup!$K$4),"")</f>
        <v/>
      </c>
      <c r="N213" t="str">
        <f t="shared" si="18"/>
        <v/>
      </c>
      <c r="O213" t="str">
        <f t="shared" si="19"/>
        <v/>
      </c>
      <c r="P213" s="7" t="str">
        <f>IFERROR(IF(SEARCH("false",R213),IF(A213="IST",INDEX(ISTBL,MATCH(E213,IST,0)),lookup!$C$25),""),"")</f>
        <v/>
      </c>
      <c r="Q213" s="37"/>
      <c r="R213" s="3" t="str">
        <f>IF(LEN($F213)&gt;2,IF(COUNT(MATCH($D213,Special,0)),IF($A213="Non IST",$G213=lookup!$C$25,ISNUMBER(MATCH(H213,ISTBL,0))),lookup!$F$1),"")</f>
        <v/>
      </c>
      <c r="S213" t="str">
        <f t="shared" si="16"/>
        <v/>
      </c>
      <c r="T213" t="str">
        <f t="shared" si="17"/>
        <v/>
      </c>
      <c r="U213" t="str">
        <f>IF(LEN($H213)&gt;2,IF(COUNT(SEARCH({"areer Conference*","*dership Conference*","*LC*","*Sale*Conference*","*Red Jacket*","*RJR*","*op Director Trip*","*TDT*","Catch the dream*","*NSD*"},$C213)),$F213=lookup!$K$4,lookup!$F$1),"")</f>
        <v/>
      </c>
      <c r="V213" s="4" t="str">
        <f>IF(LEN(H213)&gt;2,IF(COUNT(SEARCH({"areer Conference*","*dership Conference*","*LC*","*S*m*Conference*","*Red Jacket*","*RJR*","*op Director Trip*","*TDT*","Catch the dream*","*NSD*"},$C213)),IF(COUNT(MATCH(H213,specialid,0)),lookup!$F$1,lookup!$F$2),lookup!$F$1),"")</f>
        <v/>
      </c>
      <c r="W213" s="4" t="str">
        <f>IFERROR(IF(LEN(F213)&gt;2,IF(A213="IST",IF(LEFT(H213,5)*1&gt;0,lookup!$F$1,lookup!$F$2),lookup!$F$1),""),lookup!$F$2)</f>
        <v/>
      </c>
    </row>
    <row r="214" spans="1:23" x14ac:dyDescent="0.3">
      <c r="A214"/>
      <c r="B214"/>
      <c r="C214"/>
      <c r="D214"/>
      <c r="E214"/>
      <c r="F214"/>
      <c r="G214"/>
      <c r="H214"/>
      <c r="I214"/>
      <c r="J214"/>
      <c r="K214"/>
      <c r="L214"/>
      <c r="M214" t="str">
        <f>IFERROR(IF(SEARCH("false",U214),lookup!$K$4),"")</f>
        <v/>
      </c>
      <c r="N214" t="str">
        <f t="shared" si="18"/>
        <v/>
      </c>
      <c r="O214" t="str">
        <f t="shared" si="19"/>
        <v/>
      </c>
      <c r="P214" s="7" t="str">
        <f>IFERROR(IF(SEARCH("false",R214),IF(A214="IST",INDEX(ISTBL,MATCH(E214,IST,0)),lookup!$C$25),""),"")</f>
        <v/>
      </c>
      <c r="Q214" s="37"/>
      <c r="R214" s="3" t="str">
        <f>IF(LEN($F214)&gt;2,IF(COUNT(MATCH($D214,Special,0)),IF($A214="Non IST",$G214=lookup!$C$25,ISNUMBER(MATCH(H214,ISTBL,0))),lookup!$F$1),"")</f>
        <v/>
      </c>
      <c r="S214" t="str">
        <f t="shared" si="16"/>
        <v/>
      </c>
      <c r="T214" t="str">
        <f t="shared" si="17"/>
        <v/>
      </c>
      <c r="U214" t="str">
        <f>IF(LEN($H214)&gt;2,IF(COUNT(SEARCH({"areer Conference*","*dership Conference*","*LC*","*Sale*Conference*","*Red Jacket*","*RJR*","*op Director Trip*","*TDT*","Catch the dream*","*NSD*"},$C214)),$F214=lookup!$K$4,lookup!$F$1),"")</f>
        <v/>
      </c>
      <c r="V214" s="4" t="str">
        <f>IF(LEN(H214)&gt;2,IF(COUNT(SEARCH({"areer Conference*","*dership Conference*","*LC*","*S*m*Conference*","*Red Jacket*","*RJR*","*op Director Trip*","*TDT*","Catch the dream*","*NSD*"},$C214)),IF(COUNT(MATCH(H214,specialid,0)),lookup!$F$1,lookup!$F$2),lookup!$F$1),"")</f>
        <v/>
      </c>
      <c r="W214" s="4" t="str">
        <f>IFERROR(IF(LEN(F214)&gt;2,IF(A214="IST",IF(LEFT(H214,5)*1&gt;0,lookup!$F$1,lookup!$F$2),lookup!$F$1),""),lookup!$F$2)</f>
        <v/>
      </c>
    </row>
    <row r="215" spans="1:23" x14ac:dyDescent="0.3">
      <c r="A215"/>
      <c r="B215"/>
      <c r="C215"/>
      <c r="D215"/>
      <c r="E215"/>
      <c r="F215"/>
      <c r="G215"/>
      <c r="H215"/>
      <c r="I215"/>
      <c r="J215"/>
      <c r="K215"/>
      <c r="L215"/>
      <c r="M215" t="str">
        <f>IFERROR(IF(SEARCH("false",U215),lookup!$K$4),"")</f>
        <v/>
      </c>
      <c r="N215" t="str">
        <f t="shared" si="18"/>
        <v/>
      </c>
      <c r="O215" t="str">
        <f t="shared" si="19"/>
        <v/>
      </c>
      <c r="P215" s="7" t="str">
        <f>IFERROR(IF(SEARCH("false",R215),IF(A215="IST",INDEX(ISTBL,MATCH(E215,IST,0)),lookup!$C$25),""),"")</f>
        <v/>
      </c>
      <c r="Q215" s="37"/>
      <c r="R215" s="3" t="str">
        <f>IF(LEN($F215)&gt;2,IF(COUNT(MATCH($D215,Special,0)),IF($A215="Non IST",$G215=lookup!$C$25,ISNUMBER(MATCH(H215,ISTBL,0))),lookup!$F$1),"")</f>
        <v/>
      </c>
      <c r="S215" t="str">
        <f t="shared" si="16"/>
        <v/>
      </c>
      <c r="T215" t="str">
        <f t="shared" si="17"/>
        <v/>
      </c>
      <c r="U215" t="str">
        <f>IF(LEN($H215)&gt;2,IF(COUNT(SEARCH({"areer Conference*","*dership Conference*","*LC*","*Sale*Conference*","*Red Jacket*","*RJR*","*op Director Trip*","*TDT*","Catch the dream*","*NSD*"},$C215)),$F215=lookup!$K$4,lookup!$F$1),"")</f>
        <v/>
      </c>
      <c r="V215" s="4" t="str">
        <f>IF(LEN(H215)&gt;2,IF(COUNT(SEARCH({"areer Conference*","*dership Conference*","*LC*","*S*m*Conference*","*Red Jacket*","*RJR*","*op Director Trip*","*TDT*","Catch the dream*","*NSD*"},$C215)),IF(COUNT(MATCH(H215,specialid,0)),lookup!$F$1,lookup!$F$2),lookup!$F$1),"")</f>
        <v/>
      </c>
      <c r="W215" s="4" t="str">
        <f>IFERROR(IF(LEN(F215)&gt;2,IF(A215="IST",IF(LEFT(H215,5)*1&gt;0,lookup!$F$1,lookup!$F$2),lookup!$F$1),""),lookup!$F$2)</f>
        <v/>
      </c>
    </row>
    <row r="216" spans="1:23" x14ac:dyDescent="0.3">
      <c r="A216"/>
      <c r="B216"/>
      <c r="C216"/>
      <c r="D216"/>
      <c r="E216"/>
      <c r="F216"/>
      <c r="G216"/>
      <c r="H216"/>
      <c r="I216"/>
      <c r="J216"/>
      <c r="K216"/>
      <c r="L216"/>
      <c r="M216" t="str">
        <f>IFERROR(IF(SEARCH("false",U216),lookup!$K$4),"")</f>
        <v/>
      </c>
      <c r="N216" t="str">
        <f t="shared" si="18"/>
        <v/>
      </c>
      <c r="O216" t="str">
        <f t="shared" si="19"/>
        <v/>
      </c>
      <c r="P216" s="7" t="str">
        <f>IFERROR(IF(SEARCH("false",R216),IF(A216="IST",INDEX(ISTBL,MATCH(E216,IST,0)),lookup!$C$25),""),"")</f>
        <v/>
      </c>
      <c r="Q216" s="37"/>
      <c r="R216" s="3" t="str">
        <f>IF(LEN($F216)&gt;2,IF(COUNT(MATCH($D216,Special,0)),IF($A216="Non IST",$G216=lookup!$C$25,ISNUMBER(MATCH(H216,ISTBL,0))),lookup!$F$1),"")</f>
        <v/>
      </c>
      <c r="S216" t="str">
        <f t="shared" si="16"/>
        <v/>
      </c>
      <c r="T216" t="str">
        <f t="shared" si="17"/>
        <v/>
      </c>
      <c r="U216" t="str">
        <f>IF(LEN($H216)&gt;2,IF(COUNT(SEARCH({"areer Conference*","*dership Conference*","*LC*","*Sale*Conference*","*Red Jacket*","*RJR*","*op Director Trip*","*TDT*","Catch the dream*","*NSD*"},$C216)),$F216=lookup!$K$4,lookup!$F$1),"")</f>
        <v/>
      </c>
      <c r="V216" s="4" t="str">
        <f>IF(LEN(H216)&gt;2,IF(COUNT(SEARCH({"areer Conference*","*dership Conference*","*LC*","*S*m*Conference*","*Red Jacket*","*RJR*","*op Director Trip*","*TDT*","Catch the dream*","*NSD*"},$C216)),IF(COUNT(MATCH(H216,specialid,0)),lookup!$F$1,lookup!$F$2),lookup!$F$1),"")</f>
        <v/>
      </c>
      <c r="W216" s="4" t="str">
        <f>IFERROR(IF(LEN(F216)&gt;2,IF(A216="IST",IF(LEFT(H216,5)*1&gt;0,lookup!$F$1,lookup!$F$2),lookup!$F$1),""),lookup!$F$2)</f>
        <v/>
      </c>
    </row>
    <row r="217" spans="1:23" x14ac:dyDescent="0.3">
      <c r="A217"/>
      <c r="B217"/>
      <c r="C217"/>
      <c r="D217"/>
      <c r="E217"/>
      <c r="F217"/>
      <c r="G217"/>
      <c r="H217"/>
      <c r="I217"/>
      <c r="J217"/>
      <c r="K217"/>
      <c r="L217"/>
      <c r="M217" t="str">
        <f>IFERROR(IF(SEARCH("false",U217),lookup!$K$4),"")</f>
        <v/>
      </c>
      <c r="N217" t="str">
        <f t="shared" si="18"/>
        <v/>
      </c>
      <c r="O217" t="str">
        <f t="shared" si="19"/>
        <v/>
      </c>
      <c r="P217" s="7" t="str">
        <f>IFERROR(IF(SEARCH("false",R217),IF(A217="IST",INDEX(ISTBL,MATCH(E217,IST,0)),lookup!$C$25),""),"")</f>
        <v/>
      </c>
      <c r="Q217" s="37"/>
      <c r="R217" s="3" t="str">
        <f>IF(LEN($F217)&gt;2,IF(COUNT(MATCH($D217,Special,0)),IF($A217="Non IST",$G217=lookup!$C$25,ISNUMBER(MATCH(H217,ISTBL,0))),lookup!$F$1),"")</f>
        <v/>
      </c>
      <c r="S217" t="str">
        <f t="shared" si="16"/>
        <v/>
      </c>
      <c r="T217" t="str">
        <f t="shared" si="17"/>
        <v/>
      </c>
      <c r="U217" t="str">
        <f>IF(LEN($H217)&gt;2,IF(COUNT(SEARCH({"areer Conference*","*dership Conference*","*LC*","*Sale*Conference*","*Red Jacket*","*RJR*","*op Director Trip*","*TDT*","Catch the dream*","*NSD*"},$C217)),$F217=lookup!$K$4,lookup!$F$1),"")</f>
        <v/>
      </c>
      <c r="V217" s="4" t="str">
        <f>IF(LEN(H217)&gt;2,IF(COUNT(SEARCH({"areer Conference*","*dership Conference*","*LC*","*S*m*Conference*","*Red Jacket*","*RJR*","*op Director Trip*","*TDT*","Catch the dream*","*NSD*"},$C217)),IF(COUNT(MATCH(H217,specialid,0)),lookup!$F$1,lookup!$F$2),lookup!$F$1),"")</f>
        <v/>
      </c>
      <c r="W217" s="4" t="str">
        <f>IFERROR(IF(LEN(F217)&gt;2,IF(A217="IST",IF(LEFT(H217,5)*1&gt;0,lookup!$F$1,lookup!$F$2),lookup!$F$1),""),lookup!$F$2)</f>
        <v/>
      </c>
    </row>
    <row r="218" spans="1:23" x14ac:dyDescent="0.3">
      <c r="A218"/>
      <c r="B218"/>
      <c r="C218"/>
      <c r="D218"/>
      <c r="E218"/>
      <c r="F218"/>
      <c r="G218"/>
      <c r="H218"/>
      <c r="I218"/>
      <c r="J218"/>
      <c r="K218"/>
      <c r="L218"/>
      <c r="M218" t="str">
        <f>IFERROR(IF(SEARCH("false",U218),lookup!$K$4),"")</f>
        <v/>
      </c>
      <c r="N218" t="str">
        <f t="shared" si="18"/>
        <v/>
      </c>
      <c r="O218" t="str">
        <f t="shared" si="19"/>
        <v/>
      </c>
      <c r="P218" s="7" t="str">
        <f>IFERROR(IF(SEARCH("false",R218),IF(A218="IST",INDEX(ISTBL,MATCH(E218,IST,0)),lookup!$C$25),""),"")</f>
        <v/>
      </c>
      <c r="Q218" s="37"/>
      <c r="R218" s="3" t="str">
        <f>IF(LEN($F218)&gt;2,IF(COUNT(MATCH($D218,Special,0)),IF($A218="Non IST",$G218=lookup!$C$25,ISNUMBER(MATCH(H218,ISTBL,0))),lookup!$F$1),"")</f>
        <v/>
      </c>
      <c r="S218" t="str">
        <f t="shared" si="16"/>
        <v/>
      </c>
      <c r="T218" t="str">
        <f t="shared" si="17"/>
        <v/>
      </c>
      <c r="U218" t="str">
        <f>IF(LEN($H218)&gt;2,IF(COUNT(SEARCH({"areer Conference*","*dership Conference*","*LC*","*Sale*Conference*","*Red Jacket*","*RJR*","*op Director Trip*","*TDT*","Catch the dream*","*NSD*"},$C218)),$F218=lookup!$K$4,lookup!$F$1),"")</f>
        <v/>
      </c>
      <c r="V218" s="4" t="str">
        <f>IF(LEN(H218)&gt;2,IF(COUNT(SEARCH({"areer Conference*","*dership Conference*","*LC*","*S*m*Conference*","*Red Jacket*","*RJR*","*op Director Trip*","*TDT*","Catch the dream*","*NSD*"},$C218)),IF(COUNT(MATCH(H218,specialid,0)),lookup!$F$1,lookup!$F$2),lookup!$F$1),"")</f>
        <v/>
      </c>
      <c r="W218" s="4" t="str">
        <f>IFERROR(IF(LEN(F218)&gt;2,IF(A218="IST",IF(LEFT(H218,5)*1&gt;0,lookup!$F$1,lookup!$F$2),lookup!$F$1),""),lookup!$F$2)</f>
        <v/>
      </c>
    </row>
    <row r="219" spans="1:23" x14ac:dyDescent="0.3">
      <c r="A219"/>
      <c r="B219"/>
      <c r="C219"/>
      <c r="D219"/>
      <c r="E219"/>
      <c r="F219"/>
      <c r="G219"/>
      <c r="H219"/>
      <c r="I219"/>
      <c r="J219"/>
      <c r="K219"/>
      <c r="L219"/>
      <c r="M219" t="str">
        <f>IFERROR(IF(SEARCH("false",U219),lookup!$K$4),"")</f>
        <v/>
      </c>
      <c r="N219" t="str">
        <f t="shared" si="18"/>
        <v/>
      </c>
      <c r="O219" t="str">
        <f t="shared" si="19"/>
        <v/>
      </c>
      <c r="P219" s="7" t="str">
        <f>IFERROR(IF(SEARCH("false",R219),IF(A219="IST",INDEX(ISTBL,MATCH(E219,IST,0)),lookup!$C$25),""),"")</f>
        <v/>
      </c>
      <c r="Q219" s="37"/>
      <c r="R219" s="3" t="str">
        <f>IF(LEN($F219)&gt;2,IF(COUNT(MATCH($D219,Special,0)),IF($A219="Non IST",$G219=lookup!$C$25,ISNUMBER(MATCH(H219,ISTBL,0))),lookup!$F$1),"")</f>
        <v/>
      </c>
      <c r="S219" t="str">
        <f t="shared" ref="S219:S282" si="20">IF(LEN($H219)&gt;2,IF($H219="1059000GOS",$I219="US",INDEX(ClientName,MATCH(H219,Proid,0))=$I219),"")</f>
        <v/>
      </c>
      <c r="T219" t="str">
        <f t="shared" si="17"/>
        <v/>
      </c>
      <c r="U219" t="str">
        <f>IF(LEN($H219)&gt;2,IF(COUNT(SEARCH({"areer Conference*","*dership Conference*","*LC*","*Sale*Conference*","*Red Jacket*","*RJR*","*op Director Trip*","*TDT*","Catch the dream*","*NSD*"},$C219)),$F219=lookup!$K$4,lookup!$F$1),"")</f>
        <v/>
      </c>
      <c r="V219" s="4" t="str">
        <f>IF(LEN(H219)&gt;2,IF(COUNT(SEARCH({"areer Conference*","*dership Conference*","*LC*","*S*m*Conference*","*Red Jacket*","*RJR*","*op Director Trip*","*TDT*","Catch the dream*","*NSD*"},$C219)),IF(COUNT(MATCH(H219,specialid,0)),lookup!$F$1,lookup!$F$2),lookup!$F$1),"")</f>
        <v/>
      </c>
      <c r="W219" s="4" t="str">
        <f>IFERROR(IF(LEN(F219)&gt;2,IF(A219="IST",IF(LEFT(H219,5)*1&gt;0,lookup!$F$1,lookup!$F$2),lookup!$F$1),""),lookup!$F$2)</f>
        <v/>
      </c>
    </row>
    <row r="220" spans="1:23" x14ac:dyDescent="0.3">
      <c r="A220"/>
      <c r="B220"/>
      <c r="C220"/>
      <c r="D220"/>
      <c r="E220"/>
      <c r="F220"/>
      <c r="G220"/>
      <c r="H220"/>
      <c r="I220"/>
      <c r="J220"/>
      <c r="K220"/>
      <c r="L220"/>
      <c r="M220" t="str">
        <f>IFERROR(IF(SEARCH("false",U220),lookup!$K$4),"")</f>
        <v/>
      </c>
      <c r="N220" t="str">
        <f t="shared" si="18"/>
        <v/>
      </c>
      <c r="O220" t="str">
        <f t="shared" si="19"/>
        <v/>
      </c>
      <c r="P220" s="7" t="str">
        <f>IFERROR(IF(SEARCH("false",R220),IF(A220="IST",INDEX(ISTBL,MATCH(E220,IST,0)),lookup!$C$25),""),"")</f>
        <v/>
      </c>
      <c r="Q220" s="37"/>
      <c r="R220" s="3" t="str">
        <f>IF(LEN($F220)&gt;2,IF(COUNT(MATCH($D220,Special,0)),IF($A220="Non IST",$G220=lookup!$C$25,ISNUMBER(MATCH(H220,ISTBL,0))),lookup!$F$1),"")</f>
        <v/>
      </c>
      <c r="S220" t="str">
        <f t="shared" si="20"/>
        <v/>
      </c>
      <c r="T220" t="str">
        <f t="shared" si="17"/>
        <v/>
      </c>
      <c r="U220" t="str">
        <f>IF(LEN($H220)&gt;2,IF(COUNT(SEARCH({"areer Conference*","*dership Conference*","*LC*","*Sale*Conference*","*Red Jacket*","*RJR*","*op Director Trip*","*TDT*","Catch the dream*","*NSD*"},$C220)),$F220=lookup!$K$4,lookup!$F$1),"")</f>
        <v/>
      </c>
      <c r="V220" s="4" t="str">
        <f>IF(LEN(H220)&gt;2,IF(COUNT(SEARCH({"areer Conference*","*dership Conference*","*LC*","*S*m*Conference*","*Red Jacket*","*RJR*","*op Director Trip*","*TDT*","Catch the dream*","*NSD*"},$C220)),IF(COUNT(MATCH(H220,specialid,0)),lookup!$F$1,lookup!$F$2),lookup!$F$1),"")</f>
        <v/>
      </c>
      <c r="W220" s="4" t="str">
        <f>IFERROR(IF(LEN(F220)&gt;2,IF(A220="IST",IF(LEFT(H220,5)*1&gt;0,lookup!$F$1,lookup!$F$2),lookup!$F$1),""),lookup!$F$2)</f>
        <v/>
      </c>
    </row>
    <row r="221" spans="1:23" x14ac:dyDescent="0.3">
      <c r="A221"/>
      <c r="B221"/>
      <c r="C221"/>
      <c r="D221"/>
      <c r="E221"/>
      <c r="F221"/>
      <c r="G221"/>
      <c r="H221"/>
      <c r="I221"/>
      <c r="J221"/>
      <c r="K221"/>
      <c r="L221"/>
      <c r="M221" t="str">
        <f>IFERROR(IF(SEARCH("false",U221),lookup!$K$4),"")</f>
        <v/>
      </c>
      <c r="N221" t="str">
        <f t="shared" si="18"/>
        <v/>
      </c>
      <c r="O221" t="str">
        <f t="shared" si="19"/>
        <v/>
      </c>
      <c r="P221" s="7" t="str">
        <f>IFERROR(IF(SEARCH("false",R221),IF(A221="IST",INDEX(ISTBL,MATCH(E221,IST,0)),lookup!$C$25),""),"")</f>
        <v/>
      </c>
      <c r="Q221" s="37"/>
      <c r="R221" s="3" t="str">
        <f>IF(LEN($F221)&gt;2,IF(COUNT(MATCH($D221,Special,0)),IF($A221="Non IST",$G221=lookup!$C$25,ISNUMBER(MATCH(H221,ISTBL,0))),lookup!$F$1),"")</f>
        <v/>
      </c>
      <c r="S221" t="str">
        <f t="shared" si="20"/>
        <v/>
      </c>
      <c r="T221" t="str">
        <f t="shared" si="17"/>
        <v/>
      </c>
      <c r="U221" t="str">
        <f>IF(LEN($H221)&gt;2,IF(COUNT(SEARCH({"areer Conference*","*dership Conference*","*LC*","*Sale*Conference*","*Red Jacket*","*RJR*","*op Director Trip*","*TDT*","Catch the dream*","*NSD*"},$C221)),$F221=lookup!$K$4,lookup!$F$1),"")</f>
        <v/>
      </c>
      <c r="V221" s="4" t="str">
        <f>IF(LEN(H221)&gt;2,IF(COUNT(SEARCH({"areer Conference*","*dership Conference*","*LC*","*S*m*Conference*","*Red Jacket*","*RJR*","*op Director Trip*","*TDT*","Catch the dream*","*NSD*"},$C221)),IF(COUNT(MATCH(H221,specialid,0)),lookup!$F$1,lookup!$F$2),lookup!$F$1),"")</f>
        <v/>
      </c>
      <c r="W221" s="4" t="str">
        <f>IFERROR(IF(LEN(F221)&gt;2,IF(A221="IST",IF(LEFT(H221,5)*1&gt;0,lookup!$F$1,lookup!$F$2),lookup!$F$1),""),lookup!$F$2)</f>
        <v/>
      </c>
    </row>
    <row r="222" spans="1:23" x14ac:dyDescent="0.3">
      <c r="A222"/>
      <c r="B222"/>
      <c r="C222"/>
      <c r="D222"/>
      <c r="E222"/>
      <c r="F222"/>
      <c r="G222"/>
      <c r="H222"/>
      <c r="I222"/>
      <c r="J222"/>
      <c r="K222"/>
      <c r="L222"/>
      <c r="M222" t="str">
        <f>IFERROR(IF(SEARCH("false",U222),lookup!$K$4),"")</f>
        <v/>
      </c>
      <c r="N222" t="str">
        <f t="shared" si="18"/>
        <v/>
      </c>
      <c r="O222" t="str">
        <f t="shared" si="19"/>
        <v/>
      </c>
      <c r="P222" s="7" t="str">
        <f>IFERROR(IF(SEARCH("false",R222),IF(A222="IST",INDEX(ISTBL,MATCH(E222,IST,0)),lookup!$C$25),""),"")</f>
        <v/>
      </c>
      <c r="Q222" s="37"/>
      <c r="R222" s="3" t="str">
        <f>IF(LEN($F222)&gt;2,IF(COUNT(MATCH($D222,Special,0)),IF($A222="Non IST",$G222=lookup!$C$25,ISNUMBER(MATCH(H222,ISTBL,0))),lookup!$F$1),"")</f>
        <v/>
      </c>
      <c r="S222" t="str">
        <f t="shared" si="20"/>
        <v/>
      </c>
      <c r="T222" t="str">
        <f t="shared" si="17"/>
        <v/>
      </c>
      <c r="U222" t="str">
        <f>IF(LEN($H222)&gt;2,IF(COUNT(SEARCH({"areer Conference*","*dership Conference*","*LC*","*Sale*Conference*","*Red Jacket*","*RJR*","*op Director Trip*","*TDT*","Catch the dream*","*NSD*"},$C222)),$F222=lookup!$K$4,lookup!$F$1),"")</f>
        <v/>
      </c>
      <c r="V222" s="4" t="str">
        <f>IF(LEN(H222)&gt;2,IF(COUNT(SEARCH({"areer Conference*","*dership Conference*","*LC*","*S*m*Conference*","*Red Jacket*","*RJR*","*op Director Trip*","*TDT*","Catch the dream*","*NSD*"},$C222)),IF(COUNT(MATCH(H222,specialid,0)),lookup!$F$1,lookup!$F$2),lookup!$F$1),"")</f>
        <v/>
      </c>
      <c r="W222" s="4" t="str">
        <f>IFERROR(IF(LEN(F222)&gt;2,IF(A222="IST",IF(LEFT(H222,5)*1&gt;0,lookup!$F$1,lookup!$F$2),lookup!$F$1),""),lookup!$F$2)</f>
        <v/>
      </c>
    </row>
    <row r="223" spans="1:23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 t="str">
        <f>IFERROR(IF(SEARCH("false",U223),lookup!$K$4),"")</f>
        <v/>
      </c>
      <c r="N223" t="str">
        <f t="shared" si="18"/>
        <v/>
      </c>
      <c r="O223" t="str">
        <f t="shared" si="19"/>
        <v/>
      </c>
      <c r="P223" s="7" t="str">
        <f>IFERROR(IF(SEARCH("false",R223),IF(A223="IST",INDEX(ISTBL,MATCH(E223,IST,0)),lookup!$C$25),""),"")</f>
        <v/>
      </c>
      <c r="Q223" s="37"/>
      <c r="R223" s="3" t="str">
        <f>IF(LEN($F223)&gt;2,IF(COUNT(MATCH($D223,Special,0)),IF($A223="Non IST",$G223=lookup!$C$25,ISNUMBER(MATCH(H223,ISTBL,0))),lookup!$F$1),"")</f>
        <v/>
      </c>
      <c r="S223" t="str">
        <f t="shared" si="20"/>
        <v/>
      </c>
      <c r="T223" t="str">
        <f t="shared" si="17"/>
        <v/>
      </c>
      <c r="U223" t="str">
        <f>IF(LEN($H223)&gt;2,IF(COUNT(SEARCH({"areer Conference*","*dership Conference*","*LC*","*Sale*Conference*","*Red Jacket*","*RJR*","*op Director Trip*","*TDT*","Catch the dream*","*NSD*"},$C223)),$F223=lookup!$K$4,lookup!$F$1),"")</f>
        <v/>
      </c>
      <c r="V223" s="4" t="str">
        <f>IF(LEN(H223)&gt;2,IF(COUNT(SEARCH({"areer Conference*","*dership Conference*","*LC*","*S*m*Conference*","*Red Jacket*","*RJR*","*op Director Trip*","*TDT*","Catch the dream*","*NSD*"},$C223)),IF(COUNT(MATCH(H223,specialid,0)),lookup!$F$1,lookup!$F$2),lookup!$F$1),"")</f>
        <v/>
      </c>
      <c r="W223" s="4" t="str">
        <f>IFERROR(IF(LEN(F223)&gt;2,IF(A223="IST",IF(LEFT(H223,5)*1&gt;0,lookup!$F$1,lookup!$F$2),lookup!$F$1),""),lookup!$F$2)</f>
        <v/>
      </c>
    </row>
    <row r="224" spans="1:23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 t="str">
        <f>IFERROR(IF(SEARCH("false",U224),lookup!$K$4),"")</f>
        <v/>
      </c>
      <c r="N224" t="str">
        <f t="shared" si="18"/>
        <v/>
      </c>
      <c r="O224" t="str">
        <f t="shared" si="19"/>
        <v/>
      </c>
      <c r="P224" s="7" t="str">
        <f>IFERROR(IF(SEARCH("false",R224),IF(A224="IST",INDEX(ISTBL,MATCH(E224,IST,0)),lookup!$C$25),""),"")</f>
        <v/>
      </c>
      <c r="Q224" s="37"/>
      <c r="R224" s="3" t="str">
        <f>IF(LEN($F224)&gt;2,IF(COUNT(MATCH($D224,Special,0)),IF($A224="Non IST",$G224=lookup!$C$25,ISNUMBER(MATCH(H224,ISTBL,0))),lookup!$F$1),"")</f>
        <v/>
      </c>
      <c r="S224" t="str">
        <f t="shared" si="20"/>
        <v/>
      </c>
      <c r="T224" t="str">
        <f t="shared" si="17"/>
        <v/>
      </c>
      <c r="U224" t="str">
        <f>IF(LEN($H224)&gt;2,IF(COUNT(SEARCH({"areer Conference*","*dership Conference*","*LC*","*Sale*Conference*","*Red Jacket*","*RJR*","*op Director Trip*","*TDT*","Catch the dream*","*NSD*"},$C224)),$F224=lookup!$K$4,lookup!$F$1),"")</f>
        <v/>
      </c>
      <c r="V224" s="4" t="str">
        <f>IF(LEN(H224)&gt;2,IF(COUNT(SEARCH({"areer Conference*","*dership Conference*","*LC*","*S*m*Conference*","*Red Jacket*","*RJR*","*op Director Trip*","*TDT*","Catch the dream*","*NSD*"},$C224)),IF(COUNT(MATCH(H224,specialid,0)),lookup!$F$1,lookup!$F$2),lookup!$F$1),"")</f>
        <v/>
      </c>
      <c r="W224" s="4" t="str">
        <f>IFERROR(IF(LEN(F224)&gt;2,IF(A224="IST",IF(LEFT(H224,5)*1&gt;0,lookup!$F$1,lookup!$F$2),lookup!$F$1),""),lookup!$F$2)</f>
        <v/>
      </c>
    </row>
    <row r="225" spans="1:23" x14ac:dyDescent="0.3">
      <c r="A225"/>
      <c r="B225"/>
      <c r="C225"/>
      <c r="D225"/>
      <c r="E225"/>
      <c r="F225"/>
      <c r="G225"/>
      <c r="H225"/>
      <c r="I225"/>
      <c r="J225"/>
      <c r="K225"/>
      <c r="L225"/>
      <c r="M225" t="str">
        <f>IFERROR(IF(SEARCH("false",U225),lookup!$K$4),"")</f>
        <v/>
      </c>
      <c r="N225" t="str">
        <f t="shared" si="18"/>
        <v/>
      </c>
      <c r="O225" t="str">
        <f t="shared" si="19"/>
        <v/>
      </c>
      <c r="P225" s="7" t="str">
        <f>IFERROR(IF(SEARCH("false",R225),IF(A225="IST",INDEX(ISTBL,MATCH(E225,IST,0)),lookup!$C$25),""),"")</f>
        <v/>
      </c>
      <c r="Q225" s="37"/>
      <c r="R225" s="3" t="str">
        <f>IF(LEN($F225)&gt;2,IF(COUNT(MATCH($D225,Special,0)),IF($A225="Non IST",$G225=lookup!$C$25,ISNUMBER(MATCH(H225,ISTBL,0))),lookup!$F$1),"")</f>
        <v/>
      </c>
      <c r="S225" t="str">
        <f t="shared" si="20"/>
        <v/>
      </c>
      <c r="T225" t="str">
        <f t="shared" si="17"/>
        <v/>
      </c>
      <c r="U225" t="str">
        <f>IF(LEN($H225)&gt;2,IF(COUNT(SEARCH({"areer Conference*","*dership Conference*","*LC*","*Sale*Conference*","*Red Jacket*","*RJR*","*op Director Trip*","*TDT*","Catch the dream*","*NSD*"},$C225)),$F225=lookup!$K$4,lookup!$F$1),"")</f>
        <v/>
      </c>
      <c r="V225" s="4" t="str">
        <f>IF(LEN(H225)&gt;2,IF(COUNT(SEARCH({"areer Conference*","*dership Conference*","*LC*","*S*m*Conference*","*Red Jacket*","*RJR*","*op Director Trip*","*TDT*","Catch the dream*","*NSD*"},$C225)),IF(COUNT(MATCH(H225,specialid,0)),lookup!$F$1,lookup!$F$2),lookup!$F$1),"")</f>
        <v/>
      </c>
      <c r="W225" s="4" t="str">
        <f>IFERROR(IF(LEN(F225)&gt;2,IF(A225="IST",IF(LEFT(H225,5)*1&gt;0,lookup!$F$1,lookup!$F$2),lookup!$F$1),""),lookup!$F$2)</f>
        <v/>
      </c>
    </row>
    <row r="226" spans="1:23" x14ac:dyDescent="0.3">
      <c r="A226"/>
      <c r="B226"/>
      <c r="C226"/>
      <c r="D226"/>
      <c r="E226"/>
      <c r="F226"/>
      <c r="G226"/>
      <c r="H226"/>
      <c r="I226"/>
      <c r="J226"/>
      <c r="K226"/>
      <c r="L226"/>
      <c r="M226" t="str">
        <f>IFERROR(IF(SEARCH("false",U226),lookup!$K$4),"")</f>
        <v/>
      </c>
      <c r="N226" t="str">
        <f t="shared" si="18"/>
        <v/>
      </c>
      <c r="O226" t="str">
        <f t="shared" si="19"/>
        <v/>
      </c>
      <c r="P226" s="7" t="str">
        <f>IFERROR(IF(SEARCH("false",R226),IF(A226="IST",INDEX(ISTBL,MATCH(E226,IST,0)),lookup!$C$25),""),"")</f>
        <v/>
      </c>
      <c r="Q226" s="37"/>
      <c r="R226" s="3" t="str">
        <f>IF(LEN($F226)&gt;2,IF(COUNT(MATCH($D226,Special,0)),IF($A226="Non IST",$G226=lookup!$C$25,ISNUMBER(MATCH(H226,ISTBL,0))),lookup!$F$1),"")</f>
        <v/>
      </c>
      <c r="S226" t="str">
        <f t="shared" si="20"/>
        <v/>
      </c>
      <c r="T226" t="str">
        <f t="shared" si="17"/>
        <v/>
      </c>
      <c r="U226" t="str">
        <f>IF(LEN($H226)&gt;2,IF(COUNT(SEARCH({"areer Conference*","*dership Conference*","*LC*","*Sale*Conference*","*Red Jacket*","*RJR*","*op Director Trip*","*TDT*","Catch the dream*","*NSD*"},$C226)),$F226=lookup!$K$4,lookup!$F$1),"")</f>
        <v/>
      </c>
      <c r="V226" s="4" t="str">
        <f>IF(LEN(H226)&gt;2,IF(COUNT(SEARCH({"areer Conference*","*dership Conference*","*LC*","*S*m*Conference*","*Red Jacket*","*RJR*","*op Director Trip*","*TDT*","Catch the dream*","*NSD*"},$C226)),IF(COUNT(MATCH(H226,specialid,0)),lookup!$F$1,lookup!$F$2),lookup!$F$1),"")</f>
        <v/>
      </c>
      <c r="W226" s="4" t="str">
        <f>IFERROR(IF(LEN(F226)&gt;2,IF(A226="IST",IF(LEFT(H226,5)*1&gt;0,lookup!$F$1,lookup!$F$2),lookup!$F$1),""),lookup!$F$2)</f>
        <v/>
      </c>
    </row>
    <row r="227" spans="1:23" x14ac:dyDescent="0.3">
      <c r="A227"/>
      <c r="B227"/>
      <c r="C227"/>
      <c r="D227"/>
      <c r="E227"/>
      <c r="F227"/>
      <c r="G227"/>
      <c r="H227"/>
      <c r="I227"/>
      <c r="J227"/>
      <c r="K227"/>
      <c r="L227"/>
      <c r="M227" t="str">
        <f>IFERROR(IF(SEARCH("false",U227),lookup!$K$4),"")</f>
        <v/>
      </c>
      <c r="N227" t="str">
        <f t="shared" si="18"/>
        <v/>
      </c>
      <c r="O227" t="str">
        <f t="shared" si="19"/>
        <v/>
      </c>
      <c r="P227" s="7" t="str">
        <f>IFERROR(IF(SEARCH("false",R227),IF(A227="IST",INDEX(ISTBL,MATCH(E227,IST,0)),lookup!$C$25),""),"")</f>
        <v/>
      </c>
      <c r="Q227" s="37"/>
      <c r="R227" s="3" t="str">
        <f>IF(LEN($F227)&gt;2,IF(COUNT(MATCH($D227,Special,0)),IF($A227="Non IST",$G227=lookup!$C$25,ISNUMBER(MATCH(H227,ISTBL,0))),lookup!$F$1),"")</f>
        <v/>
      </c>
      <c r="S227" t="str">
        <f t="shared" si="20"/>
        <v/>
      </c>
      <c r="T227" t="str">
        <f t="shared" si="17"/>
        <v/>
      </c>
      <c r="U227" t="str">
        <f>IF(LEN($H227)&gt;2,IF(COUNT(SEARCH({"areer Conference*","*dership Conference*","*LC*","*Sale*Conference*","*Red Jacket*","*RJR*","*op Director Trip*","*TDT*","Catch the dream*","*NSD*"},$C227)),$F227=lookup!$K$4,lookup!$F$1),"")</f>
        <v/>
      </c>
      <c r="V227" s="4" t="str">
        <f>IF(LEN(H227)&gt;2,IF(COUNT(SEARCH({"areer Conference*","*dership Conference*","*LC*","*S*m*Conference*","*Red Jacket*","*RJR*","*op Director Trip*","*TDT*","Catch the dream*","*NSD*"},$C227)),IF(COUNT(MATCH(H227,specialid,0)),lookup!$F$1,lookup!$F$2),lookup!$F$1),"")</f>
        <v/>
      </c>
      <c r="W227" s="4" t="str">
        <f>IFERROR(IF(LEN(F227)&gt;2,IF(A227="IST",IF(LEFT(H227,5)*1&gt;0,lookup!$F$1,lookup!$F$2),lookup!$F$1),""),lookup!$F$2)</f>
        <v/>
      </c>
    </row>
    <row r="228" spans="1:23" x14ac:dyDescent="0.3">
      <c r="A228"/>
      <c r="B228"/>
      <c r="C228"/>
      <c r="D228"/>
      <c r="E228"/>
      <c r="F228"/>
      <c r="G228"/>
      <c r="H228"/>
      <c r="I228"/>
      <c r="J228"/>
      <c r="K228"/>
      <c r="L228"/>
      <c r="M228" t="str">
        <f>IFERROR(IF(SEARCH("false",U228),lookup!$K$4),"")</f>
        <v/>
      </c>
      <c r="N228" t="str">
        <f t="shared" si="18"/>
        <v/>
      </c>
      <c r="O228" t="str">
        <f t="shared" si="19"/>
        <v/>
      </c>
      <c r="P228" s="7" t="str">
        <f>IFERROR(IF(SEARCH("false",R228),IF(A228="IST",INDEX(ISTBL,MATCH(E228,IST,0)),lookup!$C$25),""),"")</f>
        <v/>
      </c>
      <c r="Q228" s="37"/>
      <c r="R228" s="3" t="str">
        <f>IF(LEN($F228)&gt;2,IF(COUNT(MATCH($D228,Special,0)),IF($A228="Non IST",$G228=lookup!$C$25,ISNUMBER(MATCH(H228,ISTBL,0))),lookup!$F$1),"")</f>
        <v/>
      </c>
      <c r="S228" t="str">
        <f t="shared" si="20"/>
        <v/>
      </c>
      <c r="T228" t="str">
        <f t="shared" si="17"/>
        <v/>
      </c>
      <c r="U228" t="str">
        <f>IF(LEN($H228)&gt;2,IF(COUNT(SEARCH({"areer Conference*","*dership Conference*","*LC*","*Sale*Conference*","*Red Jacket*","*RJR*","*op Director Trip*","*TDT*","Catch the dream*","*NSD*"},$C228)),$F228=lookup!$K$4,lookup!$F$1),"")</f>
        <v/>
      </c>
      <c r="V228" s="4" t="str">
        <f>IF(LEN(H228)&gt;2,IF(COUNT(SEARCH({"areer Conference*","*dership Conference*","*LC*","*S*m*Conference*","*Red Jacket*","*RJR*","*op Director Trip*","*TDT*","Catch the dream*","*NSD*"},$C228)),IF(COUNT(MATCH(H228,specialid,0)),lookup!$F$1,lookup!$F$2),lookup!$F$1),"")</f>
        <v/>
      </c>
      <c r="W228" s="4" t="str">
        <f>IFERROR(IF(LEN(F228)&gt;2,IF(A228="IST",IF(LEFT(H228,5)*1&gt;0,lookup!$F$1,lookup!$F$2),lookup!$F$1),""),lookup!$F$2)</f>
        <v/>
      </c>
    </row>
    <row r="229" spans="1:23" x14ac:dyDescent="0.3">
      <c r="A229"/>
      <c r="B229"/>
      <c r="C229"/>
      <c r="D229"/>
      <c r="E229"/>
      <c r="F229"/>
      <c r="G229"/>
      <c r="H229"/>
      <c r="I229"/>
      <c r="J229"/>
      <c r="K229"/>
      <c r="L229"/>
      <c r="M229" t="str">
        <f>IFERROR(IF(SEARCH("false",U229),lookup!$K$4),"")</f>
        <v/>
      </c>
      <c r="N229" t="str">
        <f t="shared" si="18"/>
        <v/>
      </c>
      <c r="O229" t="str">
        <f t="shared" si="19"/>
        <v/>
      </c>
      <c r="P229" s="7" t="str">
        <f>IFERROR(IF(SEARCH("false",R229),IF(A229="IST",INDEX(ISTBL,MATCH(E229,IST,0)),lookup!$C$25),""),"")</f>
        <v/>
      </c>
      <c r="Q229" s="37"/>
      <c r="R229" s="3" t="str">
        <f>IF(LEN($F229)&gt;2,IF(COUNT(MATCH($D229,Special,0)),IF($A229="Non IST",$G229=lookup!$C$25,ISNUMBER(MATCH(H229,ISTBL,0))),lookup!$F$1),"")</f>
        <v/>
      </c>
      <c r="S229" t="str">
        <f t="shared" si="20"/>
        <v/>
      </c>
      <c r="T229" t="str">
        <f t="shared" si="17"/>
        <v/>
      </c>
      <c r="U229" t="str">
        <f>IF(LEN($H229)&gt;2,IF(COUNT(SEARCH({"areer Conference*","*dership Conference*","*LC*","*Sale*Conference*","*Red Jacket*","*RJR*","*op Director Trip*","*TDT*","Catch the dream*","*NSD*"},$C229)),$F229=lookup!$K$4,lookup!$F$1),"")</f>
        <v/>
      </c>
      <c r="V229" s="4" t="str">
        <f>IF(LEN(H229)&gt;2,IF(COUNT(SEARCH({"areer Conference*","*dership Conference*","*LC*","*S*m*Conference*","*Red Jacket*","*RJR*","*op Director Trip*","*TDT*","Catch the dream*","*NSD*"},$C229)),IF(COUNT(MATCH(H229,specialid,0)),lookup!$F$1,lookup!$F$2),lookup!$F$1),"")</f>
        <v/>
      </c>
      <c r="W229" s="4" t="str">
        <f>IFERROR(IF(LEN(F229)&gt;2,IF(A229="IST",IF(LEFT(H229,5)*1&gt;0,lookup!$F$1,lookup!$F$2),lookup!$F$1),""),lookup!$F$2)</f>
        <v/>
      </c>
    </row>
    <row r="230" spans="1:23" x14ac:dyDescent="0.3">
      <c r="A230"/>
      <c r="B230"/>
      <c r="C230"/>
      <c r="D230"/>
      <c r="E230"/>
      <c r="F230"/>
      <c r="G230"/>
      <c r="H230"/>
      <c r="I230"/>
      <c r="J230"/>
      <c r="K230"/>
      <c r="L230"/>
      <c r="M230" t="str">
        <f>IFERROR(IF(SEARCH("false",U230),lookup!$K$4),"")</f>
        <v/>
      </c>
      <c r="N230" t="str">
        <f t="shared" si="18"/>
        <v/>
      </c>
      <c r="O230" t="str">
        <f t="shared" si="19"/>
        <v/>
      </c>
      <c r="P230" s="7" t="str">
        <f>IFERROR(IF(SEARCH("false",R230),IF(A230="IST",INDEX(ISTBL,MATCH(E230,IST,0)),lookup!$C$25),""),"")</f>
        <v/>
      </c>
      <c r="Q230" s="37"/>
      <c r="R230" s="3" t="str">
        <f>IF(LEN($F230)&gt;2,IF(COUNT(MATCH($D230,Special,0)),IF($A230="Non IST",$G230=lookup!$C$25,ISNUMBER(MATCH(H230,ISTBL,0))),lookup!$F$1),"")</f>
        <v/>
      </c>
      <c r="S230" t="str">
        <f t="shared" si="20"/>
        <v/>
      </c>
      <c r="T230" t="str">
        <f t="shared" si="17"/>
        <v/>
      </c>
      <c r="U230" t="str">
        <f>IF(LEN($H230)&gt;2,IF(COUNT(SEARCH({"areer Conference*","*dership Conference*","*LC*","*Sale*Conference*","*Red Jacket*","*RJR*","*op Director Trip*","*TDT*","Catch the dream*","*NSD*"},$C230)),$F230=lookup!$K$4,lookup!$F$1),"")</f>
        <v/>
      </c>
      <c r="V230" s="4" t="str">
        <f>IF(LEN(H230)&gt;2,IF(COUNT(SEARCH({"areer Conference*","*dership Conference*","*LC*","*S*m*Conference*","*Red Jacket*","*RJR*","*op Director Trip*","*TDT*","Catch the dream*","*NSD*"},$C230)),IF(COUNT(MATCH(H230,specialid,0)),lookup!$F$1,lookup!$F$2),lookup!$F$1),"")</f>
        <v/>
      </c>
      <c r="W230" s="4" t="str">
        <f>IFERROR(IF(LEN(F230)&gt;2,IF(A230="IST",IF(LEFT(H230,5)*1&gt;0,lookup!$F$1,lookup!$F$2),lookup!$F$1),""),lookup!$F$2)</f>
        <v/>
      </c>
    </row>
    <row r="231" spans="1:23" x14ac:dyDescent="0.3">
      <c r="A231"/>
      <c r="B231"/>
      <c r="C231"/>
      <c r="D231"/>
      <c r="E231"/>
      <c r="F231"/>
      <c r="G231"/>
      <c r="H231"/>
      <c r="I231"/>
      <c r="J231"/>
      <c r="K231"/>
      <c r="L231"/>
      <c r="M231" t="str">
        <f>IFERROR(IF(SEARCH("false",U231),lookup!$K$4),"")</f>
        <v/>
      </c>
      <c r="N231" t="str">
        <f t="shared" si="18"/>
        <v/>
      </c>
      <c r="O231" t="str">
        <f t="shared" si="19"/>
        <v/>
      </c>
      <c r="P231" s="7" t="str">
        <f>IFERROR(IF(SEARCH("false",R231),IF(A231="IST",INDEX(ISTBL,MATCH(E231,IST,0)),lookup!$C$25),""),"")</f>
        <v/>
      </c>
      <c r="Q231" s="37"/>
      <c r="R231" s="3" t="str">
        <f>IF(LEN($F231)&gt;2,IF(COUNT(MATCH($D231,Special,0)),IF($A231="Non IST",$G231=lookup!$C$25,ISNUMBER(MATCH(H231,ISTBL,0))),lookup!$F$1),"")</f>
        <v/>
      </c>
      <c r="S231" t="str">
        <f t="shared" si="20"/>
        <v/>
      </c>
      <c r="T231" t="str">
        <f t="shared" si="17"/>
        <v/>
      </c>
      <c r="U231" t="str">
        <f>IF(LEN($H231)&gt;2,IF(COUNT(SEARCH({"areer Conference*","*dership Conference*","*LC*","*Sale*Conference*","*Red Jacket*","*RJR*","*op Director Trip*","*TDT*","Catch the dream*","*NSD*"},$C231)),$F231=lookup!$K$4,lookup!$F$1),"")</f>
        <v/>
      </c>
      <c r="V231" s="4" t="str">
        <f>IF(LEN(H231)&gt;2,IF(COUNT(SEARCH({"areer Conference*","*dership Conference*","*LC*","*S*m*Conference*","*Red Jacket*","*RJR*","*op Director Trip*","*TDT*","Catch the dream*","*NSD*"},$C231)),IF(COUNT(MATCH(H231,specialid,0)),lookup!$F$1,lookup!$F$2),lookup!$F$1),"")</f>
        <v/>
      </c>
      <c r="W231" s="4" t="str">
        <f>IFERROR(IF(LEN(F231)&gt;2,IF(A231="IST",IF(LEFT(H231,5)*1&gt;0,lookup!$F$1,lookup!$F$2),lookup!$F$1),""),lookup!$F$2)</f>
        <v/>
      </c>
    </row>
    <row r="232" spans="1:23" x14ac:dyDescent="0.3">
      <c r="A232"/>
      <c r="B232"/>
      <c r="C232"/>
      <c r="D232"/>
      <c r="E232"/>
      <c r="F232"/>
      <c r="G232"/>
      <c r="H232"/>
      <c r="I232"/>
      <c r="J232"/>
      <c r="K232"/>
      <c r="L232"/>
      <c r="M232" t="str">
        <f>IFERROR(IF(SEARCH("false",U232),lookup!$K$4),"")</f>
        <v/>
      </c>
      <c r="N232" t="str">
        <f t="shared" si="18"/>
        <v/>
      </c>
      <c r="O232" t="str">
        <f t="shared" si="19"/>
        <v/>
      </c>
      <c r="P232" s="7" t="str">
        <f>IFERROR(IF(SEARCH("false",R232),IF(A232="IST",INDEX(ISTBL,MATCH(E232,IST,0)),lookup!$C$25),""),"")</f>
        <v/>
      </c>
      <c r="Q232" s="37"/>
      <c r="R232" s="3" t="str">
        <f>IF(LEN($F232)&gt;2,IF(COUNT(MATCH($D232,Special,0)),IF($A232="Non IST",$G232=lookup!$C$25,ISNUMBER(MATCH(H232,ISTBL,0))),lookup!$F$1),"")</f>
        <v/>
      </c>
      <c r="S232" t="str">
        <f t="shared" si="20"/>
        <v/>
      </c>
      <c r="T232" t="str">
        <f t="shared" si="17"/>
        <v/>
      </c>
      <c r="U232" t="str">
        <f>IF(LEN($H232)&gt;2,IF(COUNT(SEARCH({"areer Conference*","*dership Conference*","*LC*","*Sale*Conference*","*Red Jacket*","*RJR*","*op Director Trip*","*TDT*","Catch the dream*","*NSD*"},$C232)),$F232=lookup!$K$4,lookup!$F$1),"")</f>
        <v/>
      </c>
      <c r="V232" s="4" t="str">
        <f>IF(LEN(H232)&gt;2,IF(COUNT(SEARCH({"areer Conference*","*dership Conference*","*LC*","*S*m*Conference*","*Red Jacket*","*RJR*","*op Director Trip*","*TDT*","Catch the dream*","*NSD*"},$C232)),IF(COUNT(MATCH(H232,specialid,0)),lookup!$F$1,lookup!$F$2),lookup!$F$1),"")</f>
        <v/>
      </c>
      <c r="W232" s="4" t="str">
        <f>IFERROR(IF(LEN(F232)&gt;2,IF(A232="IST",IF(LEFT(H232,5)*1&gt;0,lookup!$F$1,lookup!$F$2),lookup!$F$1),""),lookup!$F$2)</f>
        <v/>
      </c>
    </row>
    <row r="233" spans="1:23" x14ac:dyDescent="0.3">
      <c r="A233"/>
      <c r="B233"/>
      <c r="C233"/>
      <c r="D233"/>
      <c r="E233"/>
      <c r="F233"/>
      <c r="G233"/>
      <c r="H233"/>
      <c r="I233"/>
      <c r="J233"/>
      <c r="K233"/>
      <c r="L233"/>
      <c r="M233" t="str">
        <f>IFERROR(IF(SEARCH("false",U233),lookup!$K$4),"")</f>
        <v/>
      </c>
      <c r="N233" t="str">
        <f t="shared" si="18"/>
        <v/>
      </c>
      <c r="O233" t="str">
        <f t="shared" si="19"/>
        <v/>
      </c>
      <c r="P233" s="7" t="str">
        <f>IFERROR(IF(SEARCH("false",R233),IF(A233="IST",INDEX(ISTBL,MATCH(E233,IST,0)),lookup!$C$25),""),"")</f>
        <v/>
      </c>
      <c r="Q233" s="37"/>
      <c r="R233" s="3" t="str">
        <f>IF(LEN($F233)&gt;2,IF(COUNT(MATCH($D233,Special,0)),IF($A233="Non IST",$G233=lookup!$C$25,ISNUMBER(MATCH(H233,ISTBL,0))),lookup!$F$1),"")</f>
        <v/>
      </c>
      <c r="S233" t="str">
        <f t="shared" si="20"/>
        <v/>
      </c>
      <c r="T233" t="str">
        <f t="shared" si="17"/>
        <v/>
      </c>
      <c r="U233" t="str">
        <f>IF(LEN($H233)&gt;2,IF(COUNT(SEARCH({"areer Conference*","*dership Conference*","*LC*","*Sale*Conference*","*Red Jacket*","*RJR*","*op Director Trip*","*TDT*","Catch the dream*","*NSD*"},$C233)),$F233=lookup!$K$4,lookup!$F$1),"")</f>
        <v/>
      </c>
      <c r="V233" s="4" t="str">
        <f>IF(LEN(H233)&gt;2,IF(COUNT(SEARCH({"areer Conference*","*dership Conference*","*LC*","*S*m*Conference*","*Red Jacket*","*RJR*","*op Director Trip*","*TDT*","Catch the dream*","*NSD*"},$C233)),IF(COUNT(MATCH(H233,specialid,0)),lookup!$F$1,lookup!$F$2),lookup!$F$1),"")</f>
        <v/>
      </c>
      <c r="W233" s="4" t="str">
        <f>IFERROR(IF(LEN(F233)&gt;2,IF(A233="IST",IF(LEFT(H233,5)*1&gt;0,lookup!$F$1,lookup!$F$2),lookup!$F$1),""),lookup!$F$2)</f>
        <v/>
      </c>
    </row>
    <row r="234" spans="1:23" x14ac:dyDescent="0.3">
      <c r="A234"/>
      <c r="B234"/>
      <c r="C234"/>
      <c r="D234"/>
      <c r="E234"/>
      <c r="F234"/>
      <c r="G234"/>
      <c r="H234"/>
      <c r="I234"/>
      <c r="J234"/>
      <c r="K234"/>
      <c r="L234"/>
      <c r="M234" t="str">
        <f>IFERROR(IF(SEARCH("false",U234),lookup!$K$4),"")</f>
        <v/>
      </c>
      <c r="N234" t="str">
        <f t="shared" si="18"/>
        <v/>
      </c>
      <c r="O234" t="str">
        <f t="shared" si="19"/>
        <v/>
      </c>
      <c r="P234" s="7" t="str">
        <f>IFERROR(IF(SEARCH("false",R234),IF(A234="IST",INDEX(ISTBL,MATCH(E234,IST,0)),lookup!$C$25),""),"")</f>
        <v/>
      </c>
      <c r="Q234" s="37"/>
      <c r="R234" s="3" t="str">
        <f>IF(LEN($F234)&gt;2,IF(COUNT(MATCH($D234,Special,0)),IF($A234="Non IST",$G234=lookup!$C$25,ISNUMBER(MATCH(H234,ISTBL,0))),lookup!$F$1),"")</f>
        <v/>
      </c>
      <c r="S234" t="str">
        <f t="shared" si="20"/>
        <v/>
      </c>
      <c r="T234" t="str">
        <f t="shared" si="17"/>
        <v/>
      </c>
      <c r="U234" t="str">
        <f>IF(LEN($H234)&gt;2,IF(COUNT(SEARCH({"areer Conference*","*dership Conference*","*LC*","*Sale*Conference*","*Red Jacket*","*RJR*","*op Director Trip*","*TDT*","Catch the dream*","*NSD*"},$C234)),$F234=lookup!$K$4,lookup!$F$1),"")</f>
        <v/>
      </c>
      <c r="V234" s="4" t="str">
        <f>IF(LEN(H234)&gt;2,IF(COUNT(SEARCH({"areer Conference*","*dership Conference*","*LC*","*S*m*Conference*","*Red Jacket*","*RJR*","*op Director Trip*","*TDT*","Catch the dream*","*NSD*"},$C234)),IF(COUNT(MATCH(H234,specialid,0)),lookup!$F$1,lookup!$F$2),lookup!$F$1),"")</f>
        <v/>
      </c>
      <c r="W234" s="4" t="str">
        <f>IFERROR(IF(LEN(F234)&gt;2,IF(A234="IST",IF(LEFT(H234,5)*1&gt;0,lookup!$F$1,lookup!$F$2),lookup!$F$1),""),lookup!$F$2)</f>
        <v/>
      </c>
    </row>
    <row r="235" spans="1:23" x14ac:dyDescent="0.3">
      <c r="A235"/>
      <c r="B235"/>
      <c r="C235"/>
      <c r="D235"/>
      <c r="E235"/>
      <c r="F235"/>
      <c r="G235"/>
      <c r="H235"/>
      <c r="I235"/>
      <c r="J235"/>
      <c r="K235"/>
      <c r="L235"/>
      <c r="M235" t="str">
        <f>IFERROR(IF(SEARCH("false",U235),lookup!$K$4),"")</f>
        <v/>
      </c>
      <c r="N235" t="str">
        <f t="shared" si="18"/>
        <v/>
      </c>
      <c r="O235" t="str">
        <f t="shared" si="19"/>
        <v/>
      </c>
      <c r="P235" s="7" t="str">
        <f>IFERROR(IF(SEARCH("false",R235),IF(A235="IST",INDEX(ISTBL,MATCH(E235,IST,0)),lookup!$C$25),""),"")</f>
        <v/>
      </c>
      <c r="Q235" s="37"/>
      <c r="R235" s="3" t="str">
        <f>IF(LEN($F235)&gt;2,IF(COUNT(MATCH($D235,Special,0)),IF($A235="Non IST",$G235=lookup!$C$25,ISNUMBER(MATCH(H235,ISTBL,0))),lookup!$F$1),"")</f>
        <v/>
      </c>
      <c r="S235" t="str">
        <f t="shared" si="20"/>
        <v/>
      </c>
      <c r="T235" t="str">
        <f t="shared" si="17"/>
        <v/>
      </c>
      <c r="U235" t="str">
        <f>IF(LEN($H235)&gt;2,IF(COUNT(SEARCH({"areer Conference*","*dership Conference*","*LC*","*Sale*Conference*","*Red Jacket*","*RJR*","*op Director Trip*","*TDT*","Catch the dream*","*NSD*"},$C235)),$F235=lookup!$K$4,lookup!$F$1),"")</f>
        <v/>
      </c>
      <c r="V235" s="4" t="str">
        <f>IF(LEN(H235)&gt;2,IF(COUNT(SEARCH({"areer Conference*","*dership Conference*","*LC*","*S*m*Conference*","*Red Jacket*","*RJR*","*op Director Trip*","*TDT*","Catch the dream*","*NSD*"},$C235)),IF(COUNT(MATCH(H235,specialid,0)),lookup!$F$1,lookup!$F$2),lookup!$F$1),"")</f>
        <v/>
      </c>
      <c r="W235" s="4" t="str">
        <f>IFERROR(IF(LEN(F235)&gt;2,IF(A235="IST",IF(LEFT(H235,5)*1&gt;0,lookup!$F$1,lookup!$F$2),lookup!$F$1),""),lookup!$F$2)</f>
        <v/>
      </c>
    </row>
    <row r="236" spans="1:23" x14ac:dyDescent="0.3">
      <c r="A236"/>
      <c r="B236"/>
      <c r="C236"/>
      <c r="D236"/>
      <c r="E236"/>
      <c r="F236"/>
      <c r="G236"/>
      <c r="H236"/>
      <c r="I236"/>
      <c r="J236"/>
      <c r="K236"/>
      <c r="L236"/>
      <c r="M236" t="str">
        <f>IFERROR(IF(SEARCH("false",U236),lookup!$K$4),"")</f>
        <v/>
      </c>
      <c r="N236" t="str">
        <f t="shared" si="18"/>
        <v/>
      </c>
      <c r="O236" t="str">
        <f t="shared" si="19"/>
        <v/>
      </c>
      <c r="P236" s="7" t="str">
        <f>IFERROR(IF(SEARCH("false",R236),IF(A236="IST",INDEX(ISTBL,MATCH(E236,IST,0)),lookup!$C$25),""),"")</f>
        <v/>
      </c>
      <c r="Q236" s="37"/>
      <c r="R236" s="3" t="str">
        <f>IF(LEN($F236)&gt;2,IF(COUNT(MATCH($D236,Special,0)),IF($A236="Non IST",$G236=lookup!$C$25,ISNUMBER(MATCH(H236,ISTBL,0))),lookup!$F$1),"")</f>
        <v/>
      </c>
      <c r="S236" t="str">
        <f t="shared" si="20"/>
        <v/>
      </c>
      <c r="T236" t="str">
        <f t="shared" si="17"/>
        <v/>
      </c>
      <c r="U236" t="str">
        <f>IF(LEN($H236)&gt;2,IF(COUNT(SEARCH({"areer Conference*","*dership Conference*","*LC*","*Sale*Conference*","*Red Jacket*","*RJR*","*op Director Trip*","*TDT*","Catch the dream*","*NSD*"},$C236)),$F236=lookup!$K$4,lookup!$F$1),"")</f>
        <v/>
      </c>
      <c r="V236" s="4" t="str">
        <f>IF(LEN(H236)&gt;2,IF(COUNT(SEARCH({"areer Conference*","*dership Conference*","*LC*","*S*m*Conference*","*Red Jacket*","*RJR*","*op Director Trip*","*TDT*","Catch the dream*","*NSD*"},$C236)),IF(COUNT(MATCH(H236,specialid,0)),lookup!$F$1,lookup!$F$2),lookup!$F$1),"")</f>
        <v/>
      </c>
      <c r="W236" s="4" t="str">
        <f>IFERROR(IF(LEN(F236)&gt;2,IF(A236="IST",IF(LEFT(H236,5)*1&gt;0,lookup!$F$1,lookup!$F$2),lookup!$F$1),""),lookup!$F$2)</f>
        <v/>
      </c>
    </row>
    <row r="237" spans="1:23" x14ac:dyDescent="0.3">
      <c r="A237"/>
      <c r="B237"/>
      <c r="C237"/>
      <c r="D237"/>
      <c r="E237"/>
      <c r="F237"/>
      <c r="G237"/>
      <c r="H237"/>
      <c r="I237"/>
      <c r="J237"/>
      <c r="K237"/>
      <c r="L237"/>
      <c r="M237" t="str">
        <f>IFERROR(IF(SEARCH("false",U237),lookup!$K$4),"")</f>
        <v/>
      </c>
      <c r="N237" t="str">
        <f t="shared" si="18"/>
        <v/>
      </c>
      <c r="O237" t="str">
        <f t="shared" si="19"/>
        <v/>
      </c>
      <c r="P237" s="7" t="str">
        <f>IFERROR(IF(SEARCH("false",R237),IF(A237="IST",INDEX(ISTBL,MATCH(E237,IST,0)),lookup!$C$25),""),"")</f>
        <v/>
      </c>
      <c r="Q237" s="37"/>
      <c r="R237" s="3" t="str">
        <f>IF(LEN($F237)&gt;2,IF(COUNT(MATCH($D237,Special,0)),IF($A237="Non IST",$G237=lookup!$C$25,ISNUMBER(MATCH(H237,ISTBL,0))),lookup!$F$1),"")</f>
        <v/>
      </c>
      <c r="S237" t="str">
        <f t="shared" si="20"/>
        <v/>
      </c>
      <c r="T237" t="str">
        <f t="shared" si="17"/>
        <v/>
      </c>
      <c r="U237" t="str">
        <f>IF(LEN($H237)&gt;2,IF(COUNT(SEARCH({"areer Conference*","*dership Conference*","*LC*","*Sale*Conference*","*Red Jacket*","*RJR*","*op Director Trip*","*TDT*","Catch the dream*","*NSD*"},$C237)),$F237=lookup!$K$4,lookup!$F$1),"")</f>
        <v/>
      </c>
      <c r="V237" s="4" t="str">
        <f>IF(LEN(H237)&gt;2,IF(COUNT(SEARCH({"areer Conference*","*dership Conference*","*LC*","*S*m*Conference*","*Red Jacket*","*RJR*","*op Director Trip*","*TDT*","Catch the dream*","*NSD*"},$C237)),IF(COUNT(MATCH(H237,specialid,0)),lookup!$F$1,lookup!$F$2),lookup!$F$1),"")</f>
        <v/>
      </c>
      <c r="W237" s="4" t="str">
        <f>IFERROR(IF(LEN(F237)&gt;2,IF(A237="IST",IF(LEFT(H237,5)*1&gt;0,lookup!$F$1,lookup!$F$2),lookup!$F$1),""),lookup!$F$2)</f>
        <v/>
      </c>
    </row>
    <row r="238" spans="1:23" x14ac:dyDescent="0.3">
      <c r="A238"/>
      <c r="B238"/>
      <c r="C238"/>
      <c r="D238"/>
      <c r="E238"/>
      <c r="F238"/>
      <c r="G238"/>
      <c r="H238"/>
      <c r="I238"/>
      <c r="J238"/>
      <c r="K238"/>
      <c r="L238"/>
      <c r="M238" t="str">
        <f>IFERROR(IF(SEARCH("false",U238),lookup!$K$4),"")</f>
        <v/>
      </c>
      <c r="N238" t="str">
        <f t="shared" si="18"/>
        <v/>
      </c>
      <c r="O238" t="str">
        <f t="shared" si="19"/>
        <v/>
      </c>
      <c r="P238" s="7" t="str">
        <f>IFERROR(IF(SEARCH("false",R238),IF(A238="IST",INDEX(ISTBL,MATCH(E238,IST,0)),lookup!$C$25),""),"")</f>
        <v/>
      </c>
      <c r="Q238" s="37"/>
      <c r="R238" s="3" t="str">
        <f>IF(LEN($F238)&gt;2,IF(COUNT(MATCH($D238,Special,0)),IF($A238="Non IST",$G238=lookup!$C$25,ISNUMBER(MATCH(H238,ISTBL,0))),lookup!$F$1),"")</f>
        <v/>
      </c>
      <c r="S238" t="str">
        <f t="shared" si="20"/>
        <v/>
      </c>
      <c r="T238" t="str">
        <f t="shared" si="17"/>
        <v/>
      </c>
      <c r="U238" t="str">
        <f>IF(LEN($H238)&gt;2,IF(COUNT(SEARCH({"areer Conference*","*dership Conference*","*LC*","*Sale*Conference*","*Red Jacket*","*RJR*","*op Director Trip*","*TDT*","Catch the dream*","*NSD*"},$C238)),$F238=lookup!$K$4,lookup!$F$1),"")</f>
        <v/>
      </c>
      <c r="V238" s="4" t="str">
        <f>IF(LEN(H238)&gt;2,IF(COUNT(SEARCH({"areer Conference*","*dership Conference*","*LC*","*S*m*Conference*","*Red Jacket*","*RJR*","*op Director Trip*","*TDT*","Catch the dream*","*NSD*"},$C238)),IF(COUNT(MATCH(H238,specialid,0)),lookup!$F$1,lookup!$F$2),lookup!$F$1),"")</f>
        <v/>
      </c>
      <c r="W238" s="4" t="str">
        <f>IFERROR(IF(LEN(F238)&gt;2,IF(A238="IST",IF(LEFT(H238,5)*1&gt;0,lookup!$F$1,lookup!$F$2),lookup!$F$1),""),lookup!$F$2)</f>
        <v/>
      </c>
    </row>
    <row r="239" spans="1:23" x14ac:dyDescent="0.3">
      <c r="A239"/>
      <c r="B239"/>
      <c r="C239"/>
      <c r="D239"/>
      <c r="E239"/>
      <c r="F239"/>
      <c r="G239"/>
      <c r="H239"/>
      <c r="I239"/>
      <c r="J239"/>
      <c r="K239"/>
      <c r="L239"/>
      <c r="M239" t="str">
        <f>IFERROR(IF(SEARCH("false",U239),lookup!$K$4),"")</f>
        <v/>
      </c>
      <c r="N239" t="str">
        <f t="shared" si="18"/>
        <v/>
      </c>
      <c r="O239" t="str">
        <f t="shared" si="19"/>
        <v/>
      </c>
      <c r="P239" s="7" t="str">
        <f>IFERROR(IF(SEARCH("false",R239),IF(A239="IST",INDEX(ISTBL,MATCH(E239,IST,0)),lookup!$C$25),""),"")</f>
        <v/>
      </c>
      <c r="Q239" s="37"/>
      <c r="R239" s="3" t="str">
        <f>IF(LEN($F239)&gt;2,IF(COUNT(MATCH($D239,Special,0)),IF($A239="Non IST",$G239=lookup!$C$25,ISNUMBER(MATCH(H239,ISTBL,0))),lookup!$F$1),"")</f>
        <v/>
      </c>
      <c r="S239" t="str">
        <f t="shared" si="20"/>
        <v/>
      </c>
      <c r="T239" t="str">
        <f t="shared" si="17"/>
        <v/>
      </c>
      <c r="U239" t="str">
        <f>IF(LEN($H239)&gt;2,IF(COUNT(SEARCH({"areer Conference*","*dership Conference*","*LC*","*Sale*Conference*","*Red Jacket*","*RJR*","*op Director Trip*","*TDT*","Catch the dream*","*NSD*"},$C239)),$F239=lookup!$K$4,lookup!$F$1),"")</f>
        <v/>
      </c>
      <c r="V239" s="4" t="str">
        <f>IF(LEN(H239)&gt;2,IF(COUNT(SEARCH({"areer Conference*","*dership Conference*","*LC*","*S*m*Conference*","*Red Jacket*","*RJR*","*op Director Trip*","*TDT*","Catch the dream*","*NSD*"},$C239)),IF(COUNT(MATCH(H239,specialid,0)),lookup!$F$1,lookup!$F$2),lookup!$F$1),"")</f>
        <v/>
      </c>
      <c r="W239" s="4" t="str">
        <f>IFERROR(IF(LEN(F239)&gt;2,IF(A239="IST",IF(LEFT(H239,5)*1&gt;0,lookup!$F$1,lookup!$F$2),lookup!$F$1),""),lookup!$F$2)</f>
        <v/>
      </c>
    </row>
    <row r="240" spans="1:23" x14ac:dyDescent="0.3">
      <c r="A240"/>
      <c r="B240"/>
      <c r="C240"/>
      <c r="D240"/>
      <c r="E240"/>
      <c r="F240"/>
      <c r="G240"/>
      <c r="H240"/>
      <c r="I240"/>
      <c r="J240"/>
      <c r="K240"/>
      <c r="L240"/>
      <c r="M240" t="str">
        <f>IFERROR(IF(SEARCH("false",U240),lookup!$K$4),"")</f>
        <v/>
      </c>
      <c r="N240" t="str">
        <f t="shared" si="18"/>
        <v/>
      </c>
      <c r="O240" t="str">
        <f t="shared" si="19"/>
        <v/>
      </c>
      <c r="P240" s="7" t="str">
        <f>IFERROR(IF(SEARCH("false",R240),IF(A240="IST",INDEX(ISTBL,MATCH(E240,IST,0)),lookup!$C$25),""),"")</f>
        <v/>
      </c>
      <c r="Q240" s="37"/>
      <c r="R240" s="3" t="str">
        <f>IF(LEN($F240)&gt;2,IF(COUNT(MATCH($D240,Special,0)),IF($A240="Non IST",$G240=lookup!$C$25,ISNUMBER(MATCH(H240,ISTBL,0))),lookup!$F$1),"")</f>
        <v/>
      </c>
      <c r="S240" t="str">
        <f t="shared" si="20"/>
        <v/>
      </c>
      <c r="T240" t="str">
        <f t="shared" si="17"/>
        <v/>
      </c>
      <c r="U240" t="str">
        <f>IF(LEN($H240)&gt;2,IF(COUNT(SEARCH({"areer Conference*","*dership Conference*","*LC*","*Sale*Conference*","*Red Jacket*","*RJR*","*op Director Trip*","*TDT*","Catch the dream*","*NSD*"},$C240)),$F240=lookup!$K$4,lookup!$F$1),"")</f>
        <v/>
      </c>
      <c r="V240" s="4" t="str">
        <f>IF(LEN(H240)&gt;2,IF(COUNT(SEARCH({"areer Conference*","*dership Conference*","*LC*","*S*m*Conference*","*Red Jacket*","*RJR*","*op Director Trip*","*TDT*","Catch the dream*","*NSD*"},$C240)),IF(COUNT(MATCH(H240,specialid,0)),lookup!$F$1,lookup!$F$2),lookup!$F$1),"")</f>
        <v/>
      </c>
      <c r="W240" s="4" t="str">
        <f>IFERROR(IF(LEN(F240)&gt;2,IF(A240="IST",IF(LEFT(H240,5)*1&gt;0,lookup!$F$1,lookup!$F$2),lookup!$F$1),""),lookup!$F$2)</f>
        <v/>
      </c>
    </row>
    <row r="241" spans="1:23" x14ac:dyDescent="0.3">
      <c r="A241"/>
      <c r="B241"/>
      <c r="C241"/>
      <c r="D241"/>
      <c r="E241"/>
      <c r="F241"/>
      <c r="G241"/>
      <c r="H241"/>
      <c r="I241"/>
      <c r="J241"/>
      <c r="K241"/>
      <c r="L241"/>
      <c r="M241" t="str">
        <f>IFERROR(IF(SEARCH("false",U241),lookup!$K$4),"")</f>
        <v/>
      </c>
      <c r="N241" t="str">
        <f t="shared" si="18"/>
        <v/>
      </c>
      <c r="O241" t="str">
        <f t="shared" si="19"/>
        <v/>
      </c>
      <c r="P241" s="7" t="str">
        <f>IFERROR(IF(SEARCH("false",R241),IF(A241="IST",INDEX(ISTBL,MATCH(E241,IST,0)),lookup!$C$25),""),"")</f>
        <v/>
      </c>
      <c r="Q241" s="37"/>
      <c r="R241" s="3" t="str">
        <f>IF(LEN($F241)&gt;2,IF(COUNT(MATCH($D241,Special,0)),IF($A241="Non IST",$G241=lookup!$C$25,ISNUMBER(MATCH(H241,ISTBL,0))),lookup!$F$1),"")</f>
        <v/>
      </c>
      <c r="S241" t="str">
        <f t="shared" si="20"/>
        <v/>
      </c>
      <c r="T241" t="str">
        <f t="shared" si="17"/>
        <v/>
      </c>
      <c r="U241" t="str">
        <f>IF(LEN($H241)&gt;2,IF(COUNT(SEARCH({"areer Conference*","*dership Conference*","*LC*","*Sale*Conference*","*Red Jacket*","*RJR*","*op Director Trip*","*TDT*","Catch the dream*","*NSD*"},$C241)),$F241=lookup!$K$4,lookup!$F$1),"")</f>
        <v/>
      </c>
      <c r="V241" s="4" t="str">
        <f>IF(LEN(H241)&gt;2,IF(COUNT(SEARCH({"areer Conference*","*dership Conference*","*LC*","*S*m*Conference*","*Red Jacket*","*RJR*","*op Director Trip*","*TDT*","Catch the dream*","*NSD*"},$C241)),IF(COUNT(MATCH(H241,specialid,0)),lookup!$F$1,lookup!$F$2),lookup!$F$1),"")</f>
        <v/>
      </c>
      <c r="W241" s="4" t="str">
        <f>IFERROR(IF(LEN(F241)&gt;2,IF(A241="IST",IF(LEFT(H241,5)*1&gt;0,lookup!$F$1,lookup!$F$2),lookup!$F$1),""),lookup!$F$2)</f>
        <v/>
      </c>
    </row>
    <row r="242" spans="1:23" x14ac:dyDescent="0.3">
      <c r="A242"/>
      <c r="B242"/>
      <c r="C242"/>
      <c r="D242"/>
      <c r="E242"/>
      <c r="F242"/>
      <c r="G242"/>
      <c r="H242"/>
      <c r="I242"/>
      <c r="J242"/>
      <c r="K242"/>
      <c r="L242"/>
      <c r="M242" t="str">
        <f>IFERROR(IF(SEARCH("false",U242),lookup!$K$4),"")</f>
        <v/>
      </c>
      <c r="N242" t="str">
        <f t="shared" si="18"/>
        <v/>
      </c>
      <c r="O242" t="str">
        <f t="shared" si="19"/>
        <v/>
      </c>
      <c r="P242" s="7" t="str">
        <f>IFERROR(IF(SEARCH("false",R242),IF(A242="IST",INDEX(ISTBL,MATCH(E242,IST,0)),lookup!$C$25),""),"")</f>
        <v/>
      </c>
      <c r="Q242" s="37"/>
      <c r="R242" s="3" t="str">
        <f>IF(LEN($F242)&gt;2,IF(COUNT(MATCH($D242,Special,0)),IF($A242="Non IST",$G242=lookup!$C$25,ISNUMBER(MATCH(H242,ISTBL,0))),lookup!$F$1),"")</f>
        <v/>
      </c>
      <c r="S242" t="str">
        <f t="shared" si="20"/>
        <v/>
      </c>
      <c r="T242" t="str">
        <f t="shared" si="17"/>
        <v/>
      </c>
      <c r="U242" t="str">
        <f>IF(LEN($H242)&gt;2,IF(COUNT(SEARCH({"areer Conference*","*dership Conference*","*LC*","*Sale*Conference*","*Red Jacket*","*RJR*","*op Director Trip*","*TDT*","Catch the dream*","*NSD*"},$C242)),$F242=lookup!$K$4,lookup!$F$1),"")</f>
        <v/>
      </c>
      <c r="V242" s="4" t="str">
        <f>IF(LEN(H242)&gt;2,IF(COUNT(SEARCH({"areer Conference*","*dership Conference*","*LC*","*S*m*Conference*","*Red Jacket*","*RJR*","*op Director Trip*","*TDT*","Catch the dream*","*NSD*"},$C242)),IF(COUNT(MATCH(H242,specialid,0)),lookup!$F$1,lookup!$F$2),lookup!$F$1),"")</f>
        <v/>
      </c>
      <c r="W242" s="4" t="str">
        <f>IFERROR(IF(LEN(F242)&gt;2,IF(A242="IST",IF(LEFT(H242,5)*1&gt;0,lookup!$F$1,lookup!$F$2),lookup!$F$1),""),lookup!$F$2)</f>
        <v/>
      </c>
    </row>
    <row r="243" spans="1:23" x14ac:dyDescent="0.3">
      <c r="A243"/>
      <c r="B243"/>
      <c r="C243"/>
      <c r="D243"/>
      <c r="E243"/>
      <c r="F243"/>
      <c r="G243"/>
      <c r="H243"/>
      <c r="I243"/>
      <c r="J243"/>
      <c r="K243"/>
      <c r="L243"/>
      <c r="M243" t="str">
        <f>IFERROR(IF(SEARCH("false",U243),lookup!$K$4),"")</f>
        <v/>
      </c>
      <c r="N243" t="str">
        <f t="shared" si="18"/>
        <v/>
      </c>
      <c r="O243" t="str">
        <f t="shared" si="19"/>
        <v/>
      </c>
      <c r="P243" s="7" t="str">
        <f>IFERROR(IF(SEARCH("false",R243),IF(A243="IST",INDEX(ISTBL,MATCH(E243,IST,0)),lookup!$C$25),""),"")</f>
        <v/>
      </c>
      <c r="Q243" s="37"/>
      <c r="R243" s="3" t="str">
        <f>IF(LEN($F243)&gt;2,IF(COUNT(MATCH($D243,Special,0)),IF($A243="Non IST",$G243=lookup!$C$25,ISNUMBER(MATCH(H243,ISTBL,0))),lookup!$F$1),"")</f>
        <v/>
      </c>
      <c r="S243" t="str">
        <f t="shared" si="20"/>
        <v/>
      </c>
      <c r="T243" t="str">
        <f t="shared" si="17"/>
        <v/>
      </c>
      <c r="U243" t="str">
        <f>IF(LEN($H243)&gt;2,IF(COUNT(SEARCH({"areer Conference*","*dership Conference*","*LC*","*Sale*Conference*","*Red Jacket*","*RJR*","*op Director Trip*","*TDT*","Catch the dream*","*NSD*"},$C243)),$F243=lookup!$K$4,lookup!$F$1),"")</f>
        <v/>
      </c>
      <c r="V243" s="4" t="str">
        <f>IF(LEN(H243)&gt;2,IF(COUNT(SEARCH({"areer Conference*","*dership Conference*","*LC*","*S*m*Conference*","*Red Jacket*","*RJR*","*op Director Trip*","*TDT*","Catch the dream*","*NSD*"},$C243)),IF(COUNT(MATCH(H243,specialid,0)),lookup!$F$1,lookup!$F$2),lookup!$F$1),"")</f>
        <v/>
      </c>
      <c r="W243" s="4" t="str">
        <f>IFERROR(IF(LEN(F243)&gt;2,IF(A243="IST",IF(LEFT(H243,5)*1&gt;0,lookup!$F$1,lookup!$F$2),lookup!$F$1),""),lookup!$F$2)</f>
        <v/>
      </c>
    </row>
    <row r="244" spans="1:23" x14ac:dyDescent="0.3">
      <c r="A244"/>
      <c r="B244"/>
      <c r="C244"/>
      <c r="D244"/>
      <c r="E244"/>
      <c r="F244"/>
      <c r="G244"/>
      <c r="H244"/>
      <c r="I244"/>
      <c r="J244"/>
      <c r="K244"/>
      <c r="L244"/>
      <c r="M244" t="str">
        <f>IFERROR(IF(SEARCH("false",U244),lookup!$K$4),"")</f>
        <v/>
      </c>
      <c r="N244" t="str">
        <f t="shared" si="18"/>
        <v/>
      </c>
      <c r="O244" t="str">
        <f t="shared" si="19"/>
        <v/>
      </c>
      <c r="P244" s="7" t="str">
        <f>IFERROR(IF(SEARCH("false",R244),IF(A244="IST",INDEX(ISTBL,MATCH(E244,IST,0)),lookup!$C$25),""),"")</f>
        <v/>
      </c>
      <c r="Q244" s="37"/>
      <c r="R244" s="3" t="str">
        <f>IF(LEN($F244)&gt;2,IF(COUNT(MATCH($D244,Special,0)),IF($A244="Non IST",$G244=lookup!$C$25,ISNUMBER(MATCH(H244,ISTBL,0))),lookup!$F$1),"")</f>
        <v/>
      </c>
      <c r="S244" t="str">
        <f t="shared" si="20"/>
        <v/>
      </c>
      <c r="T244" t="str">
        <f t="shared" si="17"/>
        <v/>
      </c>
      <c r="U244" t="str">
        <f>IF(LEN($H244)&gt;2,IF(COUNT(SEARCH({"areer Conference*","*dership Conference*","*LC*","*Sale*Conference*","*Red Jacket*","*RJR*","*op Director Trip*","*TDT*","Catch the dream*","*NSD*"},$C244)),$F244=lookup!$K$4,lookup!$F$1),"")</f>
        <v/>
      </c>
      <c r="V244" s="4" t="str">
        <f>IF(LEN(H244)&gt;2,IF(COUNT(SEARCH({"areer Conference*","*dership Conference*","*LC*","*S*m*Conference*","*Red Jacket*","*RJR*","*op Director Trip*","*TDT*","Catch the dream*","*NSD*"},$C244)),IF(COUNT(MATCH(H244,specialid,0)),lookup!$F$1,lookup!$F$2),lookup!$F$1),"")</f>
        <v/>
      </c>
      <c r="W244" s="4" t="str">
        <f>IFERROR(IF(LEN(F244)&gt;2,IF(A244="IST",IF(LEFT(H244,5)*1&gt;0,lookup!$F$1,lookup!$F$2),lookup!$F$1),""),lookup!$F$2)</f>
        <v/>
      </c>
    </row>
    <row r="245" spans="1:23" x14ac:dyDescent="0.3">
      <c r="A245"/>
      <c r="B245"/>
      <c r="C245"/>
      <c r="D245"/>
      <c r="E245"/>
      <c r="F245"/>
      <c r="G245"/>
      <c r="H245"/>
      <c r="I245"/>
      <c r="J245"/>
      <c r="K245"/>
      <c r="L245"/>
      <c r="M245" t="str">
        <f>IFERROR(IF(SEARCH("false",U245),lookup!$K$4),"")</f>
        <v/>
      </c>
      <c r="N245" t="str">
        <f t="shared" si="18"/>
        <v/>
      </c>
      <c r="O245" t="str">
        <f t="shared" si="19"/>
        <v/>
      </c>
      <c r="P245" s="7" t="str">
        <f>IFERROR(IF(SEARCH("false",R245),IF(A245="IST",INDEX(ISTBL,MATCH(E245,IST,0)),lookup!$C$25),""),"")</f>
        <v/>
      </c>
      <c r="Q245" s="37"/>
      <c r="R245" s="3" t="str">
        <f>IF(LEN($F245)&gt;2,IF(COUNT(MATCH($D245,Special,0)),IF($A245="Non IST",$G245=lookup!$C$25,ISNUMBER(MATCH(H245,ISTBL,0))),lookup!$F$1),"")</f>
        <v/>
      </c>
      <c r="S245" t="str">
        <f t="shared" si="20"/>
        <v/>
      </c>
      <c r="T245" t="str">
        <f t="shared" si="17"/>
        <v/>
      </c>
      <c r="U245" t="str">
        <f>IF(LEN($H245)&gt;2,IF(COUNT(SEARCH({"areer Conference*","*dership Conference*","*LC*","*Sale*Conference*","*Red Jacket*","*RJR*","*op Director Trip*","*TDT*","Catch the dream*","*NSD*"},$C245)),$F245=lookup!$K$4,lookup!$F$1),"")</f>
        <v/>
      </c>
      <c r="V245" s="4" t="str">
        <f>IF(LEN(H245)&gt;2,IF(COUNT(SEARCH({"areer Conference*","*dership Conference*","*LC*","*S*m*Conference*","*Red Jacket*","*RJR*","*op Director Trip*","*TDT*","Catch the dream*","*NSD*"},$C245)),IF(COUNT(MATCH(H245,specialid,0)),lookup!$F$1,lookup!$F$2),lookup!$F$1),"")</f>
        <v/>
      </c>
      <c r="W245" s="4" t="str">
        <f>IFERROR(IF(LEN(F245)&gt;2,IF(A245="IST",IF(LEFT(H245,5)*1&gt;0,lookup!$F$1,lookup!$F$2),lookup!$F$1),""),lookup!$F$2)</f>
        <v/>
      </c>
    </row>
    <row r="246" spans="1:23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 t="str">
        <f>IFERROR(IF(SEARCH("false",U246),lookup!$K$4),"")</f>
        <v/>
      </c>
      <c r="N246" t="str">
        <f t="shared" si="18"/>
        <v/>
      </c>
      <c r="O246" t="str">
        <f t="shared" si="19"/>
        <v/>
      </c>
      <c r="P246" s="7" t="str">
        <f>IFERROR(IF(SEARCH("false",R246),IF(A246="IST",INDEX(ISTBL,MATCH(E246,IST,0)),lookup!$C$25),""),"")</f>
        <v/>
      </c>
      <c r="Q246" s="37"/>
      <c r="R246" s="3" t="str">
        <f>IF(LEN($F246)&gt;2,IF(COUNT(MATCH($D246,Special,0)),IF($A246="Non IST",$G246=lookup!$C$25,ISNUMBER(MATCH(H246,ISTBL,0))),lookup!$F$1),"")</f>
        <v/>
      </c>
      <c r="S246" t="str">
        <f t="shared" si="20"/>
        <v/>
      </c>
      <c r="T246" t="str">
        <f t="shared" si="17"/>
        <v/>
      </c>
      <c r="U246" t="str">
        <f>IF(LEN($H246)&gt;2,IF(COUNT(SEARCH({"areer Conference*","*dership Conference*","*LC*","*Sale*Conference*","*Red Jacket*","*RJR*","*op Director Trip*","*TDT*","Catch the dream*","*NSD*"},$C246)),$F246=lookup!$K$4,lookup!$F$1),"")</f>
        <v/>
      </c>
      <c r="V246" s="4" t="str">
        <f>IF(LEN(H246)&gt;2,IF(COUNT(SEARCH({"areer Conference*","*dership Conference*","*LC*","*S*m*Conference*","*Red Jacket*","*RJR*","*op Director Trip*","*TDT*","Catch the dream*","*NSD*"},$C246)),IF(COUNT(MATCH(H246,specialid,0)),lookup!$F$1,lookup!$F$2),lookup!$F$1),"")</f>
        <v/>
      </c>
      <c r="W246" s="4" t="str">
        <f>IFERROR(IF(LEN(F246)&gt;2,IF(A246="IST",IF(LEFT(H246,5)*1&gt;0,lookup!$F$1,lookup!$F$2),lookup!$F$1),""),lookup!$F$2)</f>
        <v/>
      </c>
    </row>
    <row r="247" spans="1:23" x14ac:dyDescent="0.3">
      <c r="A247"/>
      <c r="B247"/>
      <c r="C247"/>
      <c r="D247"/>
      <c r="E247"/>
      <c r="F247"/>
      <c r="G247"/>
      <c r="H247"/>
      <c r="I247"/>
      <c r="J247"/>
      <c r="K247"/>
      <c r="L247"/>
      <c r="M247" t="str">
        <f>IFERROR(IF(SEARCH("false",U247),lookup!$K$4),"")</f>
        <v/>
      </c>
      <c r="N247" t="str">
        <f t="shared" si="18"/>
        <v/>
      </c>
      <c r="O247" t="str">
        <f t="shared" si="19"/>
        <v/>
      </c>
      <c r="P247" s="7" t="str">
        <f>IFERROR(IF(SEARCH("false",R247),IF(A247="IST",INDEX(ISTBL,MATCH(E247,IST,0)),lookup!$C$25),""),"")</f>
        <v/>
      </c>
      <c r="Q247" s="37"/>
      <c r="R247" s="3" t="str">
        <f>IF(LEN($F247)&gt;2,IF(COUNT(MATCH($D247,Special,0)),IF($A247="Non IST",$G247=lookup!$C$25,ISNUMBER(MATCH(H247,ISTBL,0))),lookup!$F$1),"")</f>
        <v/>
      </c>
      <c r="S247" t="str">
        <f t="shared" si="20"/>
        <v/>
      </c>
      <c r="T247" t="str">
        <f t="shared" si="17"/>
        <v/>
      </c>
      <c r="U247" t="str">
        <f>IF(LEN($H247)&gt;2,IF(COUNT(SEARCH({"areer Conference*","*dership Conference*","*LC*","*Sale*Conference*","*Red Jacket*","*RJR*","*op Director Trip*","*TDT*","Catch the dream*","*NSD*"},$C247)),$F247=lookup!$K$4,lookup!$F$1),"")</f>
        <v/>
      </c>
      <c r="V247" s="4" t="str">
        <f>IF(LEN(H247)&gt;2,IF(COUNT(SEARCH({"areer Conference*","*dership Conference*","*LC*","*S*m*Conference*","*Red Jacket*","*RJR*","*op Director Trip*","*TDT*","Catch the dream*","*NSD*"},$C247)),IF(COUNT(MATCH(H247,specialid,0)),lookup!$F$1,lookup!$F$2),lookup!$F$1),"")</f>
        <v/>
      </c>
      <c r="W247" s="4" t="str">
        <f>IFERROR(IF(LEN(F247)&gt;2,IF(A247="IST",IF(LEFT(H247,5)*1&gt;0,lookup!$F$1,lookup!$F$2),lookup!$F$1),""),lookup!$F$2)</f>
        <v/>
      </c>
    </row>
    <row r="248" spans="1:23" x14ac:dyDescent="0.3">
      <c r="A248"/>
      <c r="B248"/>
      <c r="C248"/>
      <c r="D248"/>
      <c r="E248"/>
      <c r="F248"/>
      <c r="G248"/>
      <c r="H248"/>
      <c r="I248"/>
      <c r="J248"/>
      <c r="K248"/>
      <c r="L248"/>
      <c r="M248" t="str">
        <f>IFERROR(IF(SEARCH("false",U248),lookup!$K$4),"")</f>
        <v/>
      </c>
      <c r="N248" t="str">
        <f t="shared" si="18"/>
        <v/>
      </c>
      <c r="O248" t="str">
        <f t="shared" si="19"/>
        <v/>
      </c>
      <c r="P248" s="7" t="str">
        <f>IFERROR(IF(SEARCH("false",R248),IF(A248="IST",INDEX(ISTBL,MATCH(E248,IST,0)),lookup!$C$25),""),"")</f>
        <v/>
      </c>
      <c r="Q248" s="37"/>
      <c r="R248" s="3" t="str">
        <f>IF(LEN($F248)&gt;2,IF(COUNT(MATCH($D248,Special,0)),IF($A248="Non IST",$G248=lookup!$C$25,ISNUMBER(MATCH(H248,ISTBL,0))),lookup!$F$1),"")</f>
        <v/>
      </c>
      <c r="S248" t="str">
        <f t="shared" si="20"/>
        <v/>
      </c>
      <c r="T248" t="str">
        <f t="shared" si="17"/>
        <v/>
      </c>
      <c r="U248" t="str">
        <f>IF(LEN($H248)&gt;2,IF(COUNT(SEARCH({"areer Conference*","*dership Conference*","*LC*","*Sale*Conference*","*Red Jacket*","*RJR*","*op Director Trip*","*TDT*","Catch the dream*","*NSD*"},$C248)),$F248=lookup!$K$4,lookup!$F$1),"")</f>
        <v/>
      </c>
      <c r="V248" s="4" t="str">
        <f>IF(LEN(H248)&gt;2,IF(COUNT(SEARCH({"areer Conference*","*dership Conference*","*LC*","*S*m*Conference*","*Red Jacket*","*RJR*","*op Director Trip*","*TDT*","Catch the dream*","*NSD*"},$C248)),IF(COUNT(MATCH(H248,specialid,0)),lookup!$F$1,lookup!$F$2),lookup!$F$1),"")</f>
        <v/>
      </c>
      <c r="W248" s="4" t="str">
        <f>IFERROR(IF(LEN(F248)&gt;2,IF(A248="IST",IF(LEFT(H248,5)*1&gt;0,lookup!$F$1,lookup!$F$2),lookup!$F$1),""),lookup!$F$2)</f>
        <v/>
      </c>
    </row>
    <row r="249" spans="1:23" x14ac:dyDescent="0.3">
      <c r="A249"/>
      <c r="B249"/>
      <c r="C249"/>
      <c r="D249"/>
      <c r="E249"/>
      <c r="F249"/>
      <c r="G249"/>
      <c r="H249"/>
      <c r="I249"/>
      <c r="J249"/>
      <c r="K249"/>
      <c r="L249"/>
      <c r="M249" t="str">
        <f>IFERROR(IF(SEARCH("false",U249),lookup!$K$4),"")</f>
        <v/>
      </c>
      <c r="N249" t="str">
        <f t="shared" si="18"/>
        <v/>
      </c>
      <c r="O249" t="str">
        <f t="shared" si="19"/>
        <v/>
      </c>
      <c r="P249" s="7" t="str">
        <f>IFERROR(IF(SEARCH("false",R249),IF(A249="IST",INDEX(ISTBL,MATCH(E249,IST,0)),lookup!$C$25),""),"")</f>
        <v/>
      </c>
      <c r="Q249" s="37"/>
      <c r="R249" s="3" t="str">
        <f>IF(LEN($F249)&gt;2,IF(COUNT(MATCH($D249,Special,0)),IF($A249="Non IST",$G249=lookup!$C$25,ISNUMBER(MATCH(H249,ISTBL,0))),lookup!$F$1),"")</f>
        <v/>
      </c>
      <c r="S249" t="str">
        <f t="shared" si="20"/>
        <v/>
      </c>
      <c r="T249" t="str">
        <f t="shared" si="17"/>
        <v/>
      </c>
      <c r="U249" t="str">
        <f>IF(LEN($H249)&gt;2,IF(COUNT(SEARCH({"areer Conference*","*dership Conference*","*LC*","*Sale*Conference*","*Red Jacket*","*RJR*","*op Director Trip*","*TDT*","Catch the dream*","*NSD*"},$C249)),$F249=lookup!$K$4,lookup!$F$1),"")</f>
        <v/>
      </c>
      <c r="V249" s="4" t="str">
        <f>IF(LEN(H249)&gt;2,IF(COUNT(SEARCH({"areer Conference*","*dership Conference*","*LC*","*S*m*Conference*","*Red Jacket*","*RJR*","*op Director Trip*","*TDT*","Catch the dream*","*NSD*"},$C249)),IF(COUNT(MATCH(H249,specialid,0)),lookup!$F$1,lookup!$F$2),lookup!$F$1),"")</f>
        <v/>
      </c>
      <c r="W249" s="4" t="str">
        <f>IFERROR(IF(LEN(F249)&gt;2,IF(A249="IST",IF(LEFT(H249,5)*1&gt;0,lookup!$F$1,lookup!$F$2),lookup!$F$1),""),lookup!$F$2)</f>
        <v/>
      </c>
    </row>
    <row r="250" spans="1:23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 t="str">
        <f>IFERROR(IF(SEARCH("false",U250),lookup!$K$4),"")</f>
        <v/>
      </c>
      <c r="N250" t="str">
        <f t="shared" si="18"/>
        <v/>
      </c>
      <c r="O250" t="str">
        <f t="shared" si="19"/>
        <v/>
      </c>
      <c r="P250" s="7" t="str">
        <f>IFERROR(IF(SEARCH("false",R250),IF(A250="IST",INDEX(ISTBL,MATCH(E250,IST,0)),lookup!$C$25),""),"")</f>
        <v/>
      </c>
      <c r="Q250" s="37"/>
      <c r="R250" s="3" t="str">
        <f>IF(LEN($F250)&gt;2,IF(COUNT(MATCH($D250,Special,0)),IF($A250="Non IST",$G250=lookup!$C$25,ISNUMBER(MATCH(H250,ISTBL,0))),lookup!$F$1),"")</f>
        <v/>
      </c>
      <c r="S250" t="str">
        <f t="shared" si="20"/>
        <v/>
      </c>
      <c r="T250" t="str">
        <f t="shared" si="17"/>
        <v/>
      </c>
      <c r="U250" t="str">
        <f>IF(LEN($H250)&gt;2,IF(COUNT(SEARCH({"areer Conference*","*dership Conference*","*LC*","*Sale*Conference*","*Red Jacket*","*RJR*","*op Director Trip*","*TDT*","Catch the dream*","*NSD*"},$C250)),$F250=lookup!$K$4,lookup!$F$1),"")</f>
        <v/>
      </c>
      <c r="V250" s="4" t="str">
        <f>IF(LEN(H250)&gt;2,IF(COUNT(SEARCH({"areer Conference*","*dership Conference*","*LC*","*S*m*Conference*","*Red Jacket*","*RJR*","*op Director Trip*","*TDT*","Catch the dream*","*NSD*"},$C250)),IF(COUNT(MATCH(H250,specialid,0)),lookup!$F$1,lookup!$F$2),lookup!$F$1),"")</f>
        <v/>
      </c>
      <c r="W250" s="4" t="str">
        <f>IFERROR(IF(LEN(F250)&gt;2,IF(A250="IST",IF(LEFT(H250,5)*1&gt;0,lookup!$F$1,lookup!$F$2),lookup!$F$1),""),lookup!$F$2)</f>
        <v/>
      </c>
    </row>
    <row r="251" spans="1:23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 t="str">
        <f>IFERROR(IF(SEARCH("false",U251),lookup!$K$4),"")</f>
        <v/>
      </c>
      <c r="N251" t="str">
        <f t="shared" si="18"/>
        <v/>
      </c>
      <c r="O251" t="str">
        <f t="shared" si="19"/>
        <v/>
      </c>
      <c r="P251" s="7" t="str">
        <f>IFERROR(IF(SEARCH("false",R251),IF(A251="IST",INDEX(ISTBL,MATCH(E251,IST,0)),lookup!$C$25),""),"")</f>
        <v/>
      </c>
      <c r="Q251" s="37"/>
      <c r="R251" s="3" t="str">
        <f>IF(LEN($F251)&gt;2,IF(COUNT(MATCH($D251,Special,0)),IF($A251="Non IST",$G251=lookup!$C$25,ISNUMBER(MATCH(H251,ISTBL,0))),lookup!$F$1),"")</f>
        <v/>
      </c>
      <c r="S251" t="str">
        <f t="shared" si="20"/>
        <v/>
      </c>
      <c r="T251" t="str">
        <f t="shared" si="17"/>
        <v/>
      </c>
      <c r="U251" t="str">
        <f>IF(LEN($H251)&gt;2,IF(COUNT(SEARCH({"areer Conference*","*dership Conference*","*LC*","*Sale*Conference*","*Red Jacket*","*RJR*","*op Director Trip*","*TDT*","Catch the dream*","*NSD*"},$C251)),$F251=lookup!$K$4,lookup!$F$1),"")</f>
        <v/>
      </c>
      <c r="V251" s="4" t="str">
        <f>IF(LEN(H251)&gt;2,IF(COUNT(SEARCH({"areer Conference*","*dership Conference*","*LC*","*S*m*Conference*","*Red Jacket*","*RJR*","*op Director Trip*","*TDT*","Catch the dream*","*NSD*"},$C251)),IF(COUNT(MATCH(H251,specialid,0)),lookup!$F$1,lookup!$F$2),lookup!$F$1),"")</f>
        <v/>
      </c>
      <c r="W251" s="4" t="str">
        <f>IFERROR(IF(LEN(F251)&gt;2,IF(A251="IST",IF(LEFT(H251,5)*1&gt;0,lookup!$F$1,lookup!$F$2),lookup!$F$1),""),lookup!$F$2)</f>
        <v/>
      </c>
    </row>
    <row r="252" spans="1:23" x14ac:dyDescent="0.3">
      <c r="A252"/>
      <c r="B252"/>
      <c r="C252"/>
      <c r="D252"/>
      <c r="E252"/>
      <c r="F252"/>
      <c r="G252"/>
      <c r="H252"/>
      <c r="I252"/>
      <c r="J252"/>
      <c r="K252"/>
      <c r="L252"/>
      <c r="M252" t="str">
        <f>IFERROR(IF(SEARCH("false",U252),lookup!$K$4),"")</f>
        <v/>
      </c>
      <c r="N252" t="str">
        <f t="shared" si="18"/>
        <v/>
      </c>
      <c r="O252" t="str">
        <f t="shared" si="19"/>
        <v/>
      </c>
      <c r="P252" s="7" t="str">
        <f>IFERROR(IF(SEARCH("false",R252),IF(A252="IST",INDEX(ISTBL,MATCH(E252,IST,0)),lookup!$C$25),""),"")</f>
        <v/>
      </c>
      <c r="Q252" s="37"/>
      <c r="R252" s="3" t="str">
        <f>IF(LEN($F252)&gt;2,IF(COUNT(MATCH($D252,Special,0)),IF($A252="Non IST",$G252=lookup!$C$25,ISNUMBER(MATCH(H252,ISTBL,0))),lookup!$F$1),"")</f>
        <v/>
      </c>
      <c r="S252" t="str">
        <f t="shared" si="20"/>
        <v/>
      </c>
      <c r="T252" t="str">
        <f t="shared" si="17"/>
        <v/>
      </c>
      <c r="U252" t="str">
        <f>IF(LEN($H252)&gt;2,IF(COUNT(SEARCH({"areer Conference*","*dership Conference*","*LC*","*Sale*Conference*","*Red Jacket*","*RJR*","*op Director Trip*","*TDT*","Catch the dream*","*NSD*"},$C252)),$F252=lookup!$K$4,lookup!$F$1),"")</f>
        <v/>
      </c>
      <c r="V252" s="4" t="str">
        <f>IF(LEN(H252)&gt;2,IF(COUNT(SEARCH({"areer Conference*","*dership Conference*","*LC*","*S*m*Conference*","*Red Jacket*","*RJR*","*op Director Trip*","*TDT*","Catch the dream*","*NSD*"},$C252)),IF(COUNT(MATCH(H252,specialid,0)),lookup!$F$1,lookup!$F$2),lookup!$F$1),"")</f>
        <v/>
      </c>
      <c r="W252" s="4" t="str">
        <f>IFERROR(IF(LEN(F252)&gt;2,IF(A252="IST",IF(LEFT(H252,5)*1&gt;0,lookup!$F$1,lookup!$F$2),lookup!$F$1),""),lookup!$F$2)</f>
        <v/>
      </c>
    </row>
    <row r="253" spans="1:23" x14ac:dyDescent="0.3">
      <c r="A253"/>
      <c r="B253"/>
      <c r="C253"/>
      <c r="D253"/>
      <c r="E253"/>
      <c r="F253"/>
      <c r="G253"/>
      <c r="H253"/>
      <c r="I253"/>
      <c r="J253"/>
      <c r="K253"/>
      <c r="L253"/>
      <c r="M253" t="str">
        <f>IFERROR(IF(SEARCH("false",U253),lookup!$K$4),"")</f>
        <v/>
      </c>
      <c r="N253" t="str">
        <f t="shared" si="18"/>
        <v/>
      </c>
      <c r="O253" t="str">
        <f t="shared" si="19"/>
        <v/>
      </c>
      <c r="P253" s="7" t="str">
        <f>IFERROR(IF(SEARCH("false",R253),IF(A253="IST",INDEX(ISTBL,MATCH(E253,IST,0)),lookup!$C$25),""),"")</f>
        <v/>
      </c>
      <c r="Q253" s="37"/>
      <c r="R253" s="3" t="str">
        <f>IF(LEN($F253)&gt;2,IF(COUNT(MATCH($D253,Special,0)),IF($A253="Non IST",$G253=lookup!$C$25,ISNUMBER(MATCH(H253,ISTBL,0))),lookup!$F$1),"")</f>
        <v/>
      </c>
      <c r="S253" t="str">
        <f t="shared" si="20"/>
        <v/>
      </c>
      <c r="T253" t="str">
        <f t="shared" si="17"/>
        <v/>
      </c>
      <c r="U253" t="str">
        <f>IF(LEN($H253)&gt;2,IF(COUNT(SEARCH({"areer Conference*","*dership Conference*","*LC*","*Sale*Conference*","*Red Jacket*","*RJR*","*op Director Trip*","*TDT*","Catch the dream*","*NSD*"},$C253)),$F253=lookup!$K$4,lookup!$F$1),"")</f>
        <v/>
      </c>
      <c r="V253" s="4" t="str">
        <f>IF(LEN(H253)&gt;2,IF(COUNT(SEARCH({"areer Conference*","*dership Conference*","*LC*","*S*m*Conference*","*Red Jacket*","*RJR*","*op Director Trip*","*TDT*","Catch the dream*","*NSD*"},$C253)),IF(COUNT(MATCH(H253,specialid,0)),lookup!$F$1,lookup!$F$2),lookup!$F$1),"")</f>
        <v/>
      </c>
      <c r="W253" s="4" t="str">
        <f>IFERROR(IF(LEN(F253)&gt;2,IF(A253="IST",IF(LEFT(H253,5)*1&gt;0,lookup!$F$1,lookup!$F$2),lookup!$F$1),""),lookup!$F$2)</f>
        <v/>
      </c>
    </row>
    <row r="254" spans="1:23" x14ac:dyDescent="0.3">
      <c r="A254"/>
      <c r="B254"/>
      <c r="C254"/>
      <c r="D254"/>
      <c r="E254"/>
      <c r="F254"/>
      <c r="G254"/>
      <c r="H254"/>
      <c r="I254"/>
      <c r="J254"/>
      <c r="K254"/>
      <c r="L254"/>
      <c r="M254" t="str">
        <f>IFERROR(IF(SEARCH("false",U254),lookup!$K$4),"")</f>
        <v/>
      </c>
      <c r="N254" t="str">
        <f t="shared" si="18"/>
        <v/>
      </c>
      <c r="O254" t="str">
        <f t="shared" si="19"/>
        <v/>
      </c>
      <c r="P254" s="7" t="str">
        <f>IFERROR(IF(SEARCH("false",R254),IF(A254="IST",INDEX(ISTBL,MATCH(E254,IST,0)),lookup!$C$25),""),"")</f>
        <v/>
      </c>
      <c r="Q254" s="37"/>
      <c r="R254" s="3" t="str">
        <f>IF(LEN($F254)&gt;2,IF(COUNT(MATCH($D254,Special,0)),IF($A254="Non IST",$G254=lookup!$C$25,ISNUMBER(MATCH(H254,ISTBL,0))),lookup!$F$1),"")</f>
        <v/>
      </c>
      <c r="S254" t="str">
        <f t="shared" si="20"/>
        <v/>
      </c>
      <c r="T254" t="str">
        <f t="shared" si="17"/>
        <v/>
      </c>
      <c r="U254" t="str">
        <f>IF(LEN($H254)&gt;2,IF(COUNT(SEARCH({"areer Conference*","*dership Conference*","*LC*","*Sale*Conference*","*Red Jacket*","*RJR*","*op Director Trip*","*TDT*","Catch the dream*","*NSD*"},$C254)),$F254=lookup!$K$4,lookup!$F$1),"")</f>
        <v/>
      </c>
      <c r="V254" s="4" t="str">
        <f>IF(LEN(H254)&gt;2,IF(COUNT(SEARCH({"areer Conference*","*dership Conference*","*LC*","*S*m*Conference*","*Red Jacket*","*RJR*","*op Director Trip*","*TDT*","Catch the dream*","*NSD*"},$C254)),IF(COUNT(MATCH(H254,specialid,0)),lookup!$F$1,lookup!$F$2),lookup!$F$1),"")</f>
        <v/>
      </c>
      <c r="W254" s="4" t="str">
        <f>IFERROR(IF(LEN(F254)&gt;2,IF(A254="IST",IF(LEFT(H254,5)*1&gt;0,lookup!$F$1,lookup!$F$2),lookup!$F$1),""),lookup!$F$2)</f>
        <v/>
      </c>
    </row>
    <row r="255" spans="1:23" x14ac:dyDescent="0.3">
      <c r="A255"/>
      <c r="B255"/>
      <c r="C255"/>
      <c r="D255"/>
      <c r="E255"/>
      <c r="F255"/>
      <c r="G255"/>
      <c r="H255"/>
      <c r="I255"/>
      <c r="J255"/>
      <c r="K255"/>
      <c r="L255"/>
      <c r="M255" t="str">
        <f>IFERROR(IF(SEARCH("false",U255),lookup!$K$4),"")</f>
        <v/>
      </c>
      <c r="N255" t="str">
        <f t="shared" si="18"/>
        <v/>
      </c>
      <c r="O255" t="str">
        <f t="shared" si="19"/>
        <v/>
      </c>
      <c r="P255" s="7" t="str">
        <f>IFERROR(IF(SEARCH("false",R255),IF(A255="IST",INDEX(ISTBL,MATCH(E255,IST,0)),lookup!$C$25),""),"")</f>
        <v/>
      </c>
      <c r="Q255" s="37"/>
      <c r="R255" s="3" t="str">
        <f>IF(LEN($F255)&gt;2,IF(COUNT(MATCH($D255,Special,0)),IF($A255="Non IST",$G255=lookup!$C$25,ISNUMBER(MATCH(H255,ISTBL,0))),lookup!$F$1),"")</f>
        <v/>
      </c>
      <c r="S255" t="str">
        <f t="shared" si="20"/>
        <v/>
      </c>
      <c r="T255" t="str">
        <f t="shared" si="17"/>
        <v/>
      </c>
      <c r="U255" t="str">
        <f>IF(LEN($H255)&gt;2,IF(COUNT(SEARCH({"areer Conference*","*dership Conference*","*LC*","*Sale*Conference*","*Red Jacket*","*RJR*","*op Director Trip*","*TDT*","Catch the dream*","*NSD*"},$C255)),$F255=lookup!$K$4,lookup!$F$1),"")</f>
        <v/>
      </c>
      <c r="V255" s="4" t="str">
        <f>IF(LEN(H255)&gt;2,IF(COUNT(SEARCH({"areer Conference*","*dership Conference*","*LC*","*S*m*Conference*","*Red Jacket*","*RJR*","*op Director Trip*","*TDT*","Catch the dream*","*NSD*"},$C255)),IF(COUNT(MATCH(H255,specialid,0)),lookup!$F$1,lookup!$F$2),lookup!$F$1),"")</f>
        <v/>
      </c>
      <c r="W255" s="4" t="str">
        <f>IFERROR(IF(LEN(F255)&gt;2,IF(A255="IST",IF(LEFT(H255,5)*1&gt;0,lookup!$F$1,lookup!$F$2),lookup!$F$1),""),lookup!$F$2)</f>
        <v/>
      </c>
    </row>
    <row r="256" spans="1:23" x14ac:dyDescent="0.3">
      <c r="A256"/>
      <c r="B256"/>
      <c r="C256"/>
      <c r="D256"/>
      <c r="E256"/>
      <c r="F256"/>
      <c r="G256"/>
      <c r="H256"/>
      <c r="I256"/>
      <c r="J256"/>
      <c r="K256"/>
      <c r="L256"/>
      <c r="M256" t="str">
        <f>IFERROR(IF(SEARCH("false",U256),lookup!$K$4),"")</f>
        <v/>
      </c>
      <c r="N256" t="str">
        <f t="shared" si="18"/>
        <v/>
      </c>
      <c r="O256" t="str">
        <f t="shared" si="19"/>
        <v/>
      </c>
      <c r="P256" s="7" t="str">
        <f>IFERROR(IF(SEARCH("false",R256),IF(A256="IST",INDEX(ISTBL,MATCH(E256,IST,0)),lookup!$C$25),""),"")</f>
        <v/>
      </c>
      <c r="Q256" s="37"/>
      <c r="R256" s="3" t="str">
        <f>IF(LEN($F256)&gt;2,IF(COUNT(MATCH($D256,Special,0)),IF($A256="Non IST",$G256=lookup!$C$25,ISNUMBER(MATCH(H256,ISTBL,0))),lookup!$F$1),"")</f>
        <v/>
      </c>
      <c r="S256" t="str">
        <f t="shared" si="20"/>
        <v/>
      </c>
      <c r="T256" t="str">
        <f t="shared" si="17"/>
        <v/>
      </c>
      <c r="U256" t="str">
        <f>IF(LEN($H256)&gt;2,IF(COUNT(SEARCH({"areer Conference*","*dership Conference*","*LC*","*Sale*Conference*","*Red Jacket*","*RJR*","*op Director Trip*","*TDT*","Catch the dream*","*NSD*"},$C256)),$F256=lookup!$K$4,lookup!$F$1),"")</f>
        <v/>
      </c>
      <c r="V256" s="4" t="str">
        <f>IF(LEN(H256)&gt;2,IF(COUNT(SEARCH({"areer Conference*","*dership Conference*","*LC*","*S*m*Conference*","*Red Jacket*","*RJR*","*op Director Trip*","*TDT*","Catch the dream*","*NSD*"},$C256)),IF(COUNT(MATCH(H256,specialid,0)),lookup!$F$1,lookup!$F$2),lookup!$F$1),"")</f>
        <v/>
      </c>
      <c r="W256" s="4" t="str">
        <f>IFERROR(IF(LEN(F256)&gt;2,IF(A256="IST",IF(LEFT(H256,5)*1&gt;0,lookup!$F$1,lookup!$F$2),lookup!$F$1),""),lookup!$F$2)</f>
        <v/>
      </c>
    </row>
    <row r="257" spans="1:23" x14ac:dyDescent="0.3">
      <c r="A257"/>
      <c r="B257"/>
      <c r="C257"/>
      <c r="D257"/>
      <c r="E257"/>
      <c r="F257"/>
      <c r="G257"/>
      <c r="H257"/>
      <c r="I257"/>
      <c r="J257"/>
      <c r="K257"/>
      <c r="L257"/>
      <c r="M257" t="str">
        <f>IFERROR(IF(SEARCH("false",U257),lookup!$K$4),"")</f>
        <v/>
      </c>
      <c r="N257" t="str">
        <f t="shared" si="18"/>
        <v/>
      </c>
      <c r="O257" t="str">
        <f t="shared" si="19"/>
        <v/>
      </c>
      <c r="P257" s="7" t="str">
        <f>IFERROR(IF(SEARCH("false",R257),IF(A257="IST",INDEX(ISTBL,MATCH(E257,IST,0)),lookup!$C$25),""),"")</f>
        <v/>
      </c>
      <c r="Q257" s="37"/>
      <c r="R257" s="3" t="str">
        <f>IF(LEN($F257)&gt;2,IF(COUNT(MATCH($D257,Special,0)),IF($A257="Non IST",$G257=lookup!$C$25,ISNUMBER(MATCH(H257,ISTBL,0))),lookup!$F$1),"")</f>
        <v/>
      </c>
      <c r="S257" t="str">
        <f t="shared" si="20"/>
        <v/>
      </c>
      <c r="T257" t="str">
        <f t="shared" si="17"/>
        <v/>
      </c>
      <c r="U257" t="str">
        <f>IF(LEN($H257)&gt;2,IF(COUNT(SEARCH({"areer Conference*","*dership Conference*","*LC*","*Sale*Conference*","*Red Jacket*","*RJR*","*op Director Trip*","*TDT*","Catch the dream*","*NSD*"},$C257)),$F257=lookup!$K$4,lookup!$F$1),"")</f>
        <v/>
      </c>
      <c r="V257" s="4" t="str">
        <f>IF(LEN(H257)&gt;2,IF(COUNT(SEARCH({"areer Conference*","*dership Conference*","*LC*","*S*m*Conference*","*Red Jacket*","*RJR*","*op Director Trip*","*TDT*","Catch the dream*","*NSD*"},$C257)),IF(COUNT(MATCH(H257,specialid,0)),lookup!$F$1,lookup!$F$2),lookup!$F$1),"")</f>
        <v/>
      </c>
      <c r="W257" s="4" t="str">
        <f>IFERROR(IF(LEN(F257)&gt;2,IF(A257="IST",IF(LEFT(H257,5)*1&gt;0,lookup!$F$1,lookup!$F$2),lookup!$F$1),""),lookup!$F$2)</f>
        <v/>
      </c>
    </row>
    <row r="258" spans="1:23" x14ac:dyDescent="0.3">
      <c r="A258"/>
      <c r="B258"/>
      <c r="C258"/>
      <c r="D258"/>
      <c r="E258"/>
      <c r="F258"/>
      <c r="G258"/>
      <c r="H258"/>
      <c r="I258"/>
      <c r="J258"/>
      <c r="K258"/>
      <c r="L258"/>
      <c r="M258" t="str">
        <f>IFERROR(IF(SEARCH("false",U258),lookup!$K$4),"")</f>
        <v/>
      </c>
      <c r="N258" t="str">
        <f t="shared" si="18"/>
        <v/>
      </c>
      <c r="O258" t="str">
        <f t="shared" si="19"/>
        <v/>
      </c>
      <c r="P258" s="7" t="str">
        <f>IFERROR(IF(SEARCH("false",R258),IF(A258="IST",INDEX(ISTBL,MATCH(E258,IST,0)),lookup!$C$25),""),"")</f>
        <v/>
      </c>
      <c r="Q258" s="37"/>
      <c r="R258" s="3" t="str">
        <f>IF(LEN($F258)&gt;2,IF(COUNT(MATCH($D258,Special,0)),IF($A258="Non IST",$G258=lookup!$C$25,ISNUMBER(MATCH(H258,ISTBL,0))),lookup!$F$1),"")</f>
        <v/>
      </c>
      <c r="S258" t="str">
        <f t="shared" si="20"/>
        <v/>
      </c>
      <c r="T258" t="str">
        <f t="shared" si="17"/>
        <v/>
      </c>
      <c r="U258" t="str">
        <f>IF(LEN($H258)&gt;2,IF(COUNT(SEARCH({"areer Conference*","*dership Conference*","*LC*","*Sale*Conference*","*Red Jacket*","*RJR*","*op Director Trip*","*TDT*","Catch the dream*","*NSD*"},$C258)),$F258=lookup!$K$4,lookup!$F$1),"")</f>
        <v/>
      </c>
      <c r="V258" s="4" t="str">
        <f>IF(LEN(H258)&gt;2,IF(COUNT(SEARCH({"areer Conference*","*dership Conference*","*LC*","*S*m*Conference*","*Red Jacket*","*RJR*","*op Director Trip*","*TDT*","Catch the dream*","*NSD*"},$C258)),IF(COUNT(MATCH(H258,specialid,0)),lookup!$F$1,lookup!$F$2),lookup!$F$1),"")</f>
        <v/>
      </c>
      <c r="W258" s="4" t="str">
        <f>IFERROR(IF(LEN(F258)&gt;2,IF(A258="IST",IF(LEFT(H258,5)*1&gt;0,lookup!$F$1,lookup!$F$2),lookup!$F$1),""),lookup!$F$2)</f>
        <v/>
      </c>
    </row>
    <row r="259" spans="1:23" x14ac:dyDescent="0.3">
      <c r="A259"/>
      <c r="B259"/>
      <c r="C259"/>
      <c r="D259"/>
      <c r="E259"/>
      <c r="F259"/>
      <c r="G259"/>
      <c r="H259"/>
      <c r="I259"/>
      <c r="J259"/>
      <c r="K259"/>
      <c r="L259"/>
      <c r="M259" t="str">
        <f>IFERROR(IF(SEARCH("false",U259),lookup!$K$4),"")</f>
        <v/>
      </c>
      <c r="N259" t="str">
        <f t="shared" si="18"/>
        <v/>
      </c>
      <c r="O259" t="str">
        <f t="shared" si="19"/>
        <v/>
      </c>
      <c r="P259" s="7" t="str">
        <f>IFERROR(IF(SEARCH("false",R259),IF(A259="IST",INDEX(ISTBL,MATCH(E259,IST,0)),lookup!$C$25),""),"")</f>
        <v/>
      </c>
      <c r="Q259" s="37"/>
      <c r="R259" s="3" t="str">
        <f>IF(LEN($F259)&gt;2,IF(COUNT(MATCH($D259,Special,0)),IF($A259="Non IST",$G259=lookup!$C$25,ISNUMBER(MATCH(H259,ISTBL,0))),lookup!$F$1),"")</f>
        <v/>
      </c>
      <c r="S259" t="str">
        <f t="shared" si="20"/>
        <v/>
      </c>
      <c r="T259" t="str">
        <f t="shared" si="17"/>
        <v/>
      </c>
      <c r="U259" t="str">
        <f>IF(LEN($H259)&gt;2,IF(COUNT(SEARCH({"areer Conference*","*dership Conference*","*LC*","*Sale*Conference*","*Red Jacket*","*RJR*","*op Director Trip*","*TDT*","Catch the dream*","*NSD*"},$C259)),$F259=lookup!$K$4,lookup!$F$1),"")</f>
        <v/>
      </c>
      <c r="V259" s="4" t="str">
        <f>IF(LEN(H259)&gt;2,IF(COUNT(SEARCH({"areer Conference*","*dership Conference*","*LC*","*S*m*Conference*","*Red Jacket*","*RJR*","*op Director Trip*","*TDT*","Catch the dream*","*NSD*"},$C259)),IF(COUNT(MATCH(H259,specialid,0)),lookup!$F$1,lookup!$F$2),lookup!$F$1),"")</f>
        <v/>
      </c>
      <c r="W259" s="4" t="str">
        <f>IFERROR(IF(LEN(F259)&gt;2,IF(A259="IST",IF(LEFT(H259,5)*1&gt;0,lookup!$F$1,lookup!$F$2),lookup!$F$1),""),lookup!$F$2)</f>
        <v/>
      </c>
    </row>
    <row r="260" spans="1:23" x14ac:dyDescent="0.3">
      <c r="A260"/>
      <c r="B260"/>
      <c r="C260"/>
      <c r="D260"/>
      <c r="E260"/>
      <c r="F260"/>
      <c r="G260"/>
      <c r="H260"/>
      <c r="I260"/>
      <c r="J260"/>
      <c r="K260"/>
      <c r="L260"/>
      <c r="M260" t="str">
        <f>IFERROR(IF(SEARCH("false",U260),lookup!$K$4),"")</f>
        <v/>
      </c>
      <c r="N260" t="str">
        <f t="shared" si="18"/>
        <v/>
      </c>
      <c r="O260" t="str">
        <f t="shared" si="19"/>
        <v/>
      </c>
      <c r="P260" s="7" t="str">
        <f>IFERROR(IF(SEARCH("false",R260),IF(A260="IST",INDEX(ISTBL,MATCH(E260,IST,0)),lookup!$C$25),""),"")</f>
        <v/>
      </c>
      <c r="Q260" s="37"/>
      <c r="R260" s="3" t="str">
        <f>IF(LEN($F260)&gt;2,IF(COUNT(MATCH($D260,Special,0)),IF($A260="Non IST",$G260=lookup!$C$25,ISNUMBER(MATCH(H260,ISTBL,0))),lookup!$F$1),"")</f>
        <v/>
      </c>
      <c r="S260" t="str">
        <f t="shared" si="20"/>
        <v/>
      </c>
      <c r="T260" t="str">
        <f t="shared" si="17"/>
        <v/>
      </c>
      <c r="U260" t="str">
        <f>IF(LEN($H260)&gt;2,IF(COUNT(SEARCH({"areer Conference*","*dership Conference*","*LC*","*Sale*Conference*","*Red Jacket*","*RJR*","*op Director Trip*","*TDT*","Catch the dream*","*NSD*"},$C260)),$F260=lookup!$K$4,lookup!$F$1),"")</f>
        <v/>
      </c>
      <c r="V260" s="4" t="str">
        <f>IF(LEN(H260)&gt;2,IF(COUNT(SEARCH({"areer Conference*","*dership Conference*","*LC*","*S*m*Conference*","*Red Jacket*","*RJR*","*op Director Trip*","*TDT*","Catch the dream*","*NSD*"},$C260)),IF(COUNT(MATCH(H260,specialid,0)),lookup!$F$1,lookup!$F$2),lookup!$F$1),"")</f>
        <v/>
      </c>
      <c r="W260" s="4" t="str">
        <f>IFERROR(IF(LEN(F260)&gt;2,IF(A260="IST",IF(LEFT(H260,5)*1&gt;0,lookup!$F$1,lookup!$F$2),lookup!$F$1),""),lookup!$F$2)</f>
        <v/>
      </c>
    </row>
    <row r="261" spans="1:23" x14ac:dyDescent="0.3">
      <c r="A261"/>
      <c r="B261"/>
      <c r="C261"/>
      <c r="D261"/>
      <c r="E261"/>
      <c r="F261"/>
      <c r="G261"/>
      <c r="H261"/>
      <c r="I261"/>
      <c r="J261"/>
      <c r="K261"/>
      <c r="L261"/>
      <c r="M261" t="str">
        <f>IFERROR(IF(SEARCH("false",U261),lookup!$K$4),"")</f>
        <v/>
      </c>
      <c r="N261" t="str">
        <f t="shared" si="18"/>
        <v/>
      </c>
      <c r="O261" t="str">
        <f t="shared" si="19"/>
        <v/>
      </c>
      <c r="P261" s="7" t="str">
        <f>IFERROR(IF(SEARCH("false",R261),IF(A261="IST",INDEX(ISTBL,MATCH(E261,IST,0)),lookup!$C$25),""),"")</f>
        <v/>
      </c>
      <c r="Q261" s="37"/>
      <c r="R261" s="3" t="str">
        <f>IF(LEN($F261)&gt;2,IF(COUNT(MATCH($D261,Special,0)),IF($A261="Non IST",$G261=lookup!$C$25,ISNUMBER(MATCH(H261,ISTBL,0))),lookup!$F$1),"")</f>
        <v/>
      </c>
      <c r="S261" t="str">
        <f t="shared" si="20"/>
        <v/>
      </c>
      <c r="T261" t="str">
        <f t="shared" ref="T261:T324" si="21">IF(LEN($H261)&gt;2,INDEX(ClientID,MATCH($H261,Proid,0))=VALUE($J261)*1,"")</f>
        <v/>
      </c>
      <c r="U261" t="str">
        <f>IF(LEN($H261)&gt;2,IF(COUNT(SEARCH({"areer Conference*","*dership Conference*","*LC*","*Sale*Conference*","*Red Jacket*","*RJR*","*op Director Trip*","*TDT*","Catch the dream*","*NSD*"},$C261)),$F261=lookup!$K$4,lookup!$F$1),"")</f>
        <v/>
      </c>
      <c r="V261" s="4" t="str">
        <f>IF(LEN(H261)&gt;2,IF(COUNT(SEARCH({"areer Conference*","*dership Conference*","*LC*","*S*m*Conference*","*Red Jacket*","*RJR*","*op Director Trip*","*TDT*","Catch the dream*","*NSD*"},$C261)),IF(COUNT(MATCH(H261,specialid,0)),lookup!$F$1,lookup!$F$2),lookup!$F$1),"")</f>
        <v/>
      </c>
      <c r="W261" s="4" t="str">
        <f>IFERROR(IF(LEN(F261)&gt;2,IF(A261="IST",IF(LEFT(H261,5)*1&gt;0,lookup!$F$1,lookup!$F$2),lookup!$F$1),""),lookup!$F$2)</f>
        <v/>
      </c>
    </row>
    <row r="262" spans="1:23" x14ac:dyDescent="0.3">
      <c r="A262"/>
      <c r="B262"/>
      <c r="C262"/>
      <c r="D262"/>
      <c r="E262"/>
      <c r="F262"/>
      <c r="G262"/>
      <c r="H262"/>
      <c r="I262"/>
      <c r="J262"/>
      <c r="K262"/>
      <c r="L262"/>
      <c r="M262" t="str">
        <f>IFERROR(IF(SEARCH("false",U262),lookup!$K$4),"")</f>
        <v/>
      </c>
      <c r="N262" t="str">
        <f t="shared" si="18"/>
        <v/>
      </c>
      <c r="O262" t="str">
        <f t="shared" si="19"/>
        <v/>
      </c>
      <c r="P262" s="7" t="str">
        <f>IFERROR(IF(SEARCH("false",R262),IF(A262="IST",INDEX(ISTBL,MATCH(E262,IST,0)),lookup!$C$25),""),"")</f>
        <v/>
      </c>
      <c r="Q262" s="37"/>
      <c r="R262" s="3" t="str">
        <f>IF(LEN($F262)&gt;2,IF(COUNT(MATCH($D262,Special,0)),IF($A262="Non IST",$G262=lookup!$C$25,ISNUMBER(MATCH(H262,ISTBL,0))),lookup!$F$1),"")</f>
        <v/>
      </c>
      <c r="S262" t="str">
        <f t="shared" si="20"/>
        <v/>
      </c>
      <c r="T262" t="str">
        <f t="shared" si="21"/>
        <v/>
      </c>
      <c r="U262" t="str">
        <f>IF(LEN($H262)&gt;2,IF(COUNT(SEARCH({"areer Conference*","*dership Conference*","*LC*","*Sale*Conference*","*Red Jacket*","*RJR*","*op Director Trip*","*TDT*","Catch the dream*","*NSD*"},$C262)),$F262=lookup!$K$4,lookup!$F$1),"")</f>
        <v/>
      </c>
      <c r="V262" s="4" t="str">
        <f>IF(LEN(H262)&gt;2,IF(COUNT(SEARCH({"areer Conference*","*dership Conference*","*LC*","*S*m*Conference*","*Red Jacket*","*RJR*","*op Director Trip*","*TDT*","Catch the dream*","*NSD*"},$C262)),IF(COUNT(MATCH(H262,specialid,0)),lookup!$F$1,lookup!$F$2),lookup!$F$1),"")</f>
        <v/>
      </c>
      <c r="W262" s="4" t="str">
        <f>IFERROR(IF(LEN(F262)&gt;2,IF(A262="IST",IF(LEFT(H262,5)*1&gt;0,lookup!$F$1,lookup!$F$2),lookup!$F$1),""),lookup!$F$2)</f>
        <v/>
      </c>
    </row>
    <row r="263" spans="1:23" x14ac:dyDescent="0.3">
      <c r="A263"/>
      <c r="B263"/>
      <c r="C263"/>
      <c r="D263"/>
      <c r="E263"/>
      <c r="F263"/>
      <c r="G263"/>
      <c r="H263"/>
      <c r="I263"/>
      <c r="J263"/>
      <c r="K263"/>
      <c r="L263"/>
      <c r="M263" t="str">
        <f>IFERROR(IF(SEARCH("false",U263),lookup!$K$4),"")</f>
        <v/>
      </c>
      <c r="N263" t="str">
        <f t="shared" si="18"/>
        <v/>
      </c>
      <c r="O263" t="str">
        <f t="shared" si="19"/>
        <v/>
      </c>
      <c r="P263" s="7" t="str">
        <f>IFERROR(IF(SEARCH("false",R263),IF(A263="IST",INDEX(ISTBL,MATCH(E263,IST,0)),lookup!$C$25),""),"")</f>
        <v/>
      </c>
      <c r="Q263" s="37"/>
      <c r="R263" s="3" t="str">
        <f>IF(LEN($F263)&gt;2,IF(COUNT(MATCH($D263,Special,0)),IF($A263="Non IST",$G263=lookup!$C$25,ISNUMBER(MATCH(H263,ISTBL,0))),lookup!$F$1),"")</f>
        <v/>
      </c>
      <c r="S263" t="str">
        <f t="shared" si="20"/>
        <v/>
      </c>
      <c r="T263" t="str">
        <f t="shared" si="21"/>
        <v/>
      </c>
      <c r="U263" t="str">
        <f>IF(LEN($H263)&gt;2,IF(COUNT(SEARCH({"areer Conference*","*dership Conference*","*LC*","*Sale*Conference*","*Red Jacket*","*RJR*","*op Director Trip*","*TDT*","Catch the dream*","*NSD*"},$C263)),$F263=lookup!$K$4,lookup!$F$1),"")</f>
        <v/>
      </c>
      <c r="V263" s="4" t="str">
        <f>IF(LEN(H263)&gt;2,IF(COUNT(SEARCH({"areer Conference*","*dership Conference*","*LC*","*S*m*Conference*","*Red Jacket*","*RJR*","*op Director Trip*","*TDT*","Catch the dream*","*NSD*"},$C263)),IF(COUNT(MATCH(H263,specialid,0)),lookup!$F$1,lookup!$F$2),lookup!$F$1),"")</f>
        <v/>
      </c>
      <c r="W263" s="4" t="str">
        <f>IFERROR(IF(LEN(F263)&gt;2,IF(A263="IST",IF(LEFT(H263,5)*1&gt;0,lookup!$F$1,lookup!$F$2),lookup!$F$1),""),lookup!$F$2)</f>
        <v/>
      </c>
    </row>
    <row r="264" spans="1:23" x14ac:dyDescent="0.3">
      <c r="A264"/>
      <c r="B264"/>
      <c r="C264"/>
      <c r="D264"/>
      <c r="E264"/>
      <c r="F264"/>
      <c r="G264"/>
      <c r="H264"/>
      <c r="I264"/>
      <c r="J264"/>
      <c r="K264"/>
      <c r="L264"/>
      <c r="M264" t="str">
        <f>IFERROR(IF(SEARCH("false",U264),lookup!$K$4),"")</f>
        <v/>
      </c>
      <c r="N264" t="str">
        <f t="shared" si="18"/>
        <v/>
      </c>
      <c r="O264" t="str">
        <f t="shared" si="19"/>
        <v/>
      </c>
      <c r="P264" s="7" t="str">
        <f>IFERROR(IF(SEARCH("false",R264),IF(A264="IST",INDEX(ISTBL,MATCH(E264,IST,0)),lookup!$C$25),""),"")</f>
        <v/>
      </c>
      <c r="Q264" s="37"/>
      <c r="R264" s="3" t="str">
        <f>IF(LEN($F264)&gt;2,IF(COUNT(MATCH($D264,Special,0)),IF($A264="Non IST",$G264=lookup!$C$25,ISNUMBER(MATCH(H264,ISTBL,0))),lookup!$F$1),"")</f>
        <v/>
      </c>
      <c r="S264" t="str">
        <f t="shared" si="20"/>
        <v/>
      </c>
      <c r="T264" t="str">
        <f t="shared" si="21"/>
        <v/>
      </c>
      <c r="U264" t="str">
        <f>IF(LEN($H264)&gt;2,IF(COUNT(SEARCH({"areer Conference*","*dership Conference*","*LC*","*Sale*Conference*","*Red Jacket*","*RJR*","*op Director Trip*","*TDT*","Catch the dream*","*NSD*"},$C264)),$F264=lookup!$K$4,lookup!$F$1),"")</f>
        <v/>
      </c>
      <c r="V264" s="4" t="str">
        <f>IF(LEN(H264)&gt;2,IF(COUNT(SEARCH({"areer Conference*","*dership Conference*","*LC*","*S*m*Conference*","*Red Jacket*","*RJR*","*op Director Trip*","*TDT*","Catch the dream*","*NSD*"},$C264)),IF(COUNT(MATCH(H264,specialid,0)),lookup!$F$1,lookup!$F$2),lookup!$F$1),"")</f>
        <v/>
      </c>
      <c r="W264" s="4" t="str">
        <f>IFERROR(IF(LEN(F264)&gt;2,IF(A264="IST",IF(LEFT(H264,5)*1&gt;0,lookup!$F$1,lookup!$F$2),lookup!$F$1),""),lookup!$F$2)</f>
        <v/>
      </c>
    </row>
    <row r="265" spans="1:23" x14ac:dyDescent="0.3">
      <c r="A265"/>
      <c r="B265"/>
      <c r="C265"/>
      <c r="D265"/>
      <c r="E265"/>
      <c r="F265"/>
      <c r="G265"/>
      <c r="H265"/>
      <c r="I265"/>
      <c r="J265"/>
      <c r="K265"/>
      <c r="L265"/>
      <c r="M265" t="str">
        <f>IFERROR(IF(SEARCH("false",U265),lookup!$K$4),"")</f>
        <v/>
      </c>
      <c r="N265" t="str">
        <f t="shared" si="18"/>
        <v/>
      </c>
      <c r="O265" t="str">
        <f t="shared" si="19"/>
        <v/>
      </c>
      <c r="P265" s="7" t="str">
        <f>IFERROR(IF(SEARCH("false",R265),IF(A265="IST",INDEX(ISTBL,MATCH(E265,IST,0)),lookup!$C$25),""),"")</f>
        <v/>
      </c>
      <c r="Q265" s="37"/>
      <c r="R265" s="3" t="str">
        <f>IF(LEN($F265)&gt;2,IF(COUNT(MATCH($D265,Special,0)),IF($A265="Non IST",$G265=lookup!$C$25,ISNUMBER(MATCH(H265,ISTBL,0))),lookup!$F$1),"")</f>
        <v/>
      </c>
      <c r="S265" t="str">
        <f t="shared" si="20"/>
        <v/>
      </c>
      <c r="T265" t="str">
        <f t="shared" si="21"/>
        <v/>
      </c>
      <c r="U265" t="str">
        <f>IF(LEN($H265)&gt;2,IF(COUNT(SEARCH({"areer Conference*","*dership Conference*","*LC*","*Sale*Conference*","*Red Jacket*","*RJR*","*op Director Trip*","*TDT*","Catch the dream*","*NSD*"},$C265)),$F265=lookup!$K$4,lookup!$F$1),"")</f>
        <v/>
      </c>
      <c r="V265" s="4" t="str">
        <f>IF(LEN(H265)&gt;2,IF(COUNT(SEARCH({"areer Conference*","*dership Conference*","*LC*","*S*m*Conference*","*Red Jacket*","*RJR*","*op Director Trip*","*TDT*","Catch the dream*","*NSD*"},$C265)),IF(COUNT(MATCH(H265,specialid,0)),lookup!$F$1,lookup!$F$2),lookup!$F$1),"")</f>
        <v/>
      </c>
      <c r="W265" s="4" t="str">
        <f>IFERROR(IF(LEN(F265)&gt;2,IF(A265="IST",IF(LEFT(H265,5)*1&gt;0,lookup!$F$1,lookup!$F$2),lookup!$F$1),""),lookup!$F$2)</f>
        <v/>
      </c>
    </row>
    <row r="266" spans="1:23" x14ac:dyDescent="0.3">
      <c r="A266"/>
      <c r="B266"/>
      <c r="C266"/>
      <c r="D266"/>
      <c r="E266"/>
      <c r="F266"/>
      <c r="G266"/>
      <c r="H266"/>
      <c r="I266"/>
      <c r="J266"/>
      <c r="K266"/>
      <c r="L266"/>
      <c r="M266" t="str">
        <f>IFERROR(IF(SEARCH("false",U266),lookup!$K$4),"")</f>
        <v/>
      </c>
      <c r="N266" t="str">
        <f t="shared" si="18"/>
        <v/>
      </c>
      <c r="O266" t="str">
        <f t="shared" si="19"/>
        <v/>
      </c>
      <c r="P266" s="7" t="str">
        <f>IFERROR(IF(SEARCH("false",R266),IF(A266="IST",INDEX(ISTBL,MATCH(E266,IST,0)),lookup!$C$25),""),"")</f>
        <v/>
      </c>
      <c r="Q266" s="37"/>
      <c r="R266" s="3" t="str">
        <f>IF(LEN($F266)&gt;2,IF(COUNT(MATCH($D266,Special,0)),IF($A266="Non IST",$G266=lookup!$C$25,ISNUMBER(MATCH(H266,ISTBL,0))),lookup!$F$1),"")</f>
        <v/>
      </c>
      <c r="S266" t="str">
        <f t="shared" si="20"/>
        <v/>
      </c>
      <c r="T266" t="str">
        <f t="shared" si="21"/>
        <v/>
      </c>
      <c r="U266" t="str">
        <f>IF(LEN($H266)&gt;2,IF(COUNT(SEARCH({"areer Conference*","*dership Conference*","*LC*","*Sale*Conference*","*Red Jacket*","*RJR*","*op Director Trip*","*TDT*","Catch the dream*","*NSD*"},$C266)),$F266=lookup!$K$4,lookup!$F$1),"")</f>
        <v/>
      </c>
      <c r="V266" s="4" t="str">
        <f>IF(LEN(H266)&gt;2,IF(COUNT(SEARCH({"areer Conference*","*dership Conference*","*LC*","*S*m*Conference*","*Red Jacket*","*RJR*","*op Director Trip*","*TDT*","Catch the dream*","*NSD*"},$C266)),IF(COUNT(MATCH(H266,specialid,0)),lookup!$F$1,lookup!$F$2),lookup!$F$1),"")</f>
        <v/>
      </c>
      <c r="W266" s="4" t="str">
        <f>IFERROR(IF(LEN(F266)&gt;2,IF(A266="IST",IF(LEFT(H266,5)*1&gt;0,lookup!$F$1,lookup!$F$2),lookup!$F$1),""),lookup!$F$2)</f>
        <v/>
      </c>
    </row>
    <row r="267" spans="1:23" x14ac:dyDescent="0.3">
      <c r="A267"/>
      <c r="B267"/>
      <c r="C267"/>
      <c r="D267"/>
      <c r="E267"/>
      <c r="F267"/>
      <c r="G267"/>
      <c r="H267"/>
      <c r="I267"/>
      <c r="J267"/>
      <c r="K267"/>
      <c r="L267"/>
      <c r="M267" t="str">
        <f>IFERROR(IF(SEARCH("false",U267),lookup!$K$4),"")</f>
        <v/>
      </c>
      <c r="N267" t="str">
        <f t="shared" ref="N267:N284" si="22">IFERROR(IF(SEARCH("false",S267),INDEX(ClientName,MATCH(H267,Proid,0))),"")</f>
        <v/>
      </c>
      <c r="O267" t="str">
        <f t="shared" ref="O267:O284" si="23">IFERROR(IF(SEARCH("false",T267),INDEX(ClientID,MATCH(H267,Proid,0))),"")</f>
        <v/>
      </c>
      <c r="P267" s="7" t="str">
        <f>IFERROR(IF(SEARCH("false",R267),IF(A267="IST",INDEX(ISTBL,MATCH(E267,IST,0)),lookup!$C$25),""),"")</f>
        <v/>
      </c>
      <c r="Q267" s="37"/>
      <c r="R267" s="3" t="str">
        <f>IF(LEN($F267)&gt;2,IF(COUNT(MATCH($D267,Special,0)),IF($A267="Non IST",$G267=lookup!$C$25,ISNUMBER(MATCH(H267,ISTBL,0))),lookup!$F$1),"")</f>
        <v/>
      </c>
      <c r="S267" t="str">
        <f t="shared" si="20"/>
        <v/>
      </c>
      <c r="T267" t="str">
        <f t="shared" si="21"/>
        <v/>
      </c>
      <c r="U267" t="str">
        <f>IF(LEN($H267)&gt;2,IF(COUNT(SEARCH({"areer Conference*","*dership Conference*","*LC*","*Sale*Conference*","*Red Jacket*","*RJR*","*op Director Trip*","*TDT*","Catch the dream*","*NSD*"},$C267)),$F267=lookup!$K$4,lookup!$F$1),"")</f>
        <v/>
      </c>
      <c r="V267" s="4" t="str">
        <f>IF(LEN(H267)&gt;2,IF(COUNT(SEARCH({"areer Conference*","*dership Conference*","*LC*","*S*m*Conference*","*Red Jacket*","*RJR*","*op Director Trip*","*TDT*","Catch the dream*","*NSD*"},$C267)),IF(COUNT(MATCH(H267,specialid,0)),lookup!$F$1,lookup!$F$2),lookup!$F$1),"")</f>
        <v/>
      </c>
      <c r="W267" s="4" t="str">
        <f>IFERROR(IF(LEN(F267)&gt;2,IF(A267="IST",IF(LEFT(H267,5)*1&gt;0,lookup!$F$1,lookup!$F$2),lookup!$F$1),""),lookup!$F$2)</f>
        <v/>
      </c>
    </row>
    <row r="268" spans="1:23" x14ac:dyDescent="0.3">
      <c r="A268"/>
      <c r="B268"/>
      <c r="C268"/>
      <c r="D268"/>
      <c r="E268"/>
      <c r="F268"/>
      <c r="G268"/>
      <c r="H268"/>
      <c r="I268"/>
      <c r="J268"/>
      <c r="K268"/>
      <c r="L268"/>
      <c r="M268" t="str">
        <f>IFERROR(IF(SEARCH("false",U268),lookup!$K$4),"")</f>
        <v/>
      </c>
      <c r="N268" t="str">
        <f t="shared" si="22"/>
        <v/>
      </c>
      <c r="O268" t="str">
        <f t="shared" si="23"/>
        <v/>
      </c>
      <c r="P268" s="7" t="str">
        <f>IFERROR(IF(SEARCH("false",R268),IF(A268="IST",INDEX(ISTBL,MATCH(E268,IST,0)),lookup!$C$25),""),"")</f>
        <v/>
      </c>
      <c r="Q268" s="37"/>
      <c r="R268" s="3" t="str">
        <f>IF(LEN($F268)&gt;2,IF(COUNT(MATCH($D268,Special,0)),IF($A268="Non IST",$G268=lookup!$C$25,ISNUMBER(MATCH(H268,ISTBL,0))),lookup!$F$1),"")</f>
        <v/>
      </c>
      <c r="S268" t="str">
        <f t="shared" si="20"/>
        <v/>
      </c>
      <c r="T268" t="str">
        <f t="shared" si="21"/>
        <v/>
      </c>
      <c r="U268" t="str">
        <f>IF(LEN($H268)&gt;2,IF(COUNT(SEARCH({"areer Conference*","*dership Conference*","*LC*","*Sale*Conference*","*Red Jacket*","*RJR*","*op Director Trip*","*TDT*","Catch the dream*","*NSD*"},$C268)),$F268=lookup!$K$4,lookup!$F$1),"")</f>
        <v/>
      </c>
      <c r="V268" s="4" t="str">
        <f>IF(LEN(H268)&gt;2,IF(COUNT(SEARCH({"areer Conference*","*dership Conference*","*LC*","*S*m*Conference*","*Red Jacket*","*RJR*","*op Director Trip*","*TDT*","Catch the dream*","*NSD*"},$C268)),IF(COUNT(MATCH(H268,specialid,0)),lookup!$F$1,lookup!$F$2),lookup!$F$1),"")</f>
        <v/>
      </c>
      <c r="W268" s="4" t="str">
        <f>IFERROR(IF(LEN(F268)&gt;2,IF(A268="IST",IF(LEFT(H268,5)*1&gt;0,lookup!$F$1,lookup!$F$2),lookup!$F$1),""),lookup!$F$2)</f>
        <v/>
      </c>
    </row>
    <row r="269" spans="1:23" x14ac:dyDescent="0.3">
      <c r="A269"/>
      <c r="B269"/>
      <c r="C269"/>
      <c r="D269"/>
      <c r="E269"/>
      <c r="F269"/>
      <c r="G269"/>
      <c r="H269"/>
      <c r="I269"/>
      <c r="J269"/>
      <c r="K269"/>
      <c r="L269"/>
      <c r="M269" t="str">
        <f>IFERROR(IF(SEARCH("false",U269),lookup!$K$4),"")</f>
        <v/>
      </c>
      <c r="N269" t="str">
        <f t="shared" si="22"/>
        <v/>
      </c>
      <c r="O269" t="str">
        <f t="shared" si="23"/>
        <v/>
      </c>
      <c r="P269" s="7" t="str">
        <f>IFERROR(IF(SEARCH("false",R269),IF(A269="IST",INDEX(ISTBL,MATCH(E269,IST,0)),lookup!$C$25),""),"")</f>
        <v/>
      </c>
      <c r="Q269" s="37"/>
      <c r="R269" s="3" t="str">
        <f>IF(LEN($F269)&gt;2,IF(COUNT(MATCH($D269,Special,0)),IF($A269="Non IST",$G269=lookup!$C$25,ISNUMBER(MATCH(H269,ISTBL,0))),lookup!$F$1),"")</f>
        <v/>
      </c>
      <c r="S269" t="str">
        <f t="shared" si="20"/>
        <v/>
      </c>
      <c r="T269" t="str">
        <f t="shared" si="21"/>
        <v/>
      </c>
      <c r="U269" t="str">
        <f>IF(LEN($H269)&gt;2,IF(COUNT(SEARCH({"areer Conference*","*dership Conference*","*LC*","*Sale*Conference*","*Red Jacket*","*RJR*","*op Director Trip*","*TDT*","Catch the dream*","*NSD*"},$C269)),$F269=lookup!$K$4,lookup!$F$1),"")</f>
        <v/>
      </c>
      <c r="V269" s="4" t="str">
        <f>IF(LEN(H269)&gt;2,IF(COUNT(SEARCH({"areer Conference*","*dership Conference*","*LC*","*S*m*Conference*","*Red Jacket*","*RJR*","*op Director Trip*","*TDT*","Catch the dream*","*NSD*"},$C269)),IF(COUNT(MATCH(H269,specialid,0)),lookup!$F$1,lookup!$F$2),lookup!$F$1),"")</f>
        <v/>
      </c>
      <c r="W269" s="4" t="str">
        <f>IFERROR(IF(LEN(F269)&gt;2,IF(A269="IST",IF(LEFT(H269,5)*1&gt;0,lookup!$F$1,lookup!$F$2),lookup!$F$1),""),lookup!$F$2)</f>
        <v/>
      </c>
    </row>
    <row r="270" spans="1:23" x14ac:dyDescent="0.3">
      <c r="A270"/>
      <c r="B270"/>
      <c r="C270"/>
      <c r="D270"/>
      <c r="E270"/>
      <c r="F270"/>
      <c r="G270"/>
      <c r="H270"/>
      <c r="I270"/>
      <c r="J270"/>
      <c r="K270"/>
      <c r="L270"/>
      <c r="M270" t="str">
        <f>IFERROR(IF(SEARCH("false",U270),lookup!$K$4),"")</f>
        <v/>
      </c>
      <c r="N270" t="str">
        <f t="shared" si="22"/>
        <v/>
      </c>
      <c r="O270" t="str">
        <f t="shared" si="23"/>
        <v/>
      </c>
      <c r="P270" s="7" t="str">
        <f>IFERROR(IF(SEARCH("false",R270),IF(A270="IST",INDEX(ISTBL,MATCH(E270,IST,0)),lookup!$C$25),""),"")</f>
        <v/>
      </c>
      <c r="Q270" s="37"/>
      <c r="R270" s="3" t="str">
        <f>IF(LEN($F270)&gt;2,IF(COUNT(MATCH($D270,Special,0)),IF($A270="Non IST",$G270=lookup!$C$25,ISNUMBER(MATCH(H270,ISTBL,0))),lookup!$F$1),"")</f>
        <v/>
      </c>
      <c r="S270" t="str">
        <f t="shared" si="20"/>
        <v/>
      </c>
      <c r="T270" t="str">
        <f t="shared" si="21"/>
        <v/>
      </c>
      <c r="U270" t="str">
        <f>IF(LEN($H270)&gt;2,IF(COUNT(SEARCH({"areer Conference*","*dership Conference*","*LC*","*Sale*Conference*","*Red Jacket*","*RJR*","*op Director Trip*","*TDT*","Catch the dream*","*NSD*"},$C270)),$F270=lookup!$K$4,lookup!$F$1),"")</f>
        <v/>
      </c>
      <c r="V270" s="4" t="str">
        <f>IF(LEN(H270)&gt;2,IF(COUNT(SEARCH({"areer Conference*","*dership Conference*","*LC*","*S*m*Conference*","*Red Jacket*","*RJR*","*op Director Trip*","*TDT*","Catch the dream*","*NSD*"},$C270)),IF(COUNT(MATCH(H270,specialid,0)),lookup!$F$1,lookup!$F$2),lookup!$F$1),"")</f>
        <v/>
      </c>
      <c r="W270" s="4" t="str">
        <f>IFERROR(IF(LEN(F270)&gt;2,IF(A270="IST",IF(LEFT(H270,5)*1&gt;0,lookup!$F$1,lookup!$F$2),lookup!$F$1),""),lookup!$F$2)</f>
        <v/>
      </c>
    </row>
    <row r="271" spans="1:23" x14ac:dyDescent="0.3">
      <c r="A271"/>
      <c r="B271"/>
      <c r="C271"/>
      <c r="D271"/>
      <c r="E271"/>
      <c r="F271"/>
      <c r="G271"/>
      <c r="H271"/>
      <c r="I271"/>
      <c r="J271"/>
      <c r="K271"/>
      <c r="L271"/>
      <c r="M271" t="str">
        <f>IFERROR(IF(SEARCH("false",U271),lookup!$K$4),"")</f>
        <v/>
      </c>
      <c r="N271" t="str">
        <f t="shared" si="22"/>
        <v/>
      </c>
      <c r="O271" t="str">
        <f t="shared" si="23"/>
        <v/>
      </c>
      <c r="P271" s="7" t="str">
        <f>IFERROR(IF(SEARCH("false",R271),IF(A271="IST",INDEX(ISTBL,MATCH(E271,IST,0)),lookup!$C$25),""),"")</f>
        <v/>
      </c>
      <c r="Q271" s="37"/>
      <c r="R271" s="3" t="str">
        <f>IF(LEN($F271)&gt;2,IF(COUNT(MATCH($D271,Special,0)),IF($A271="Non IST",$G271=lookup!$C$25,ISNUMBER(MATCH(H271,ISTBL,0))),lookup!$F$1),"")</f>
        <v/>
      </c>
      <c r="S271" t="str">
        <f t="shared" si="20"/>
        <v/>
      </c>
      <c r="T271" t="str">
        <f t="shared" si="21"/>
        <v/>
      </c>
      <c r="U271" t="str">
        <f>IF(LEN($H271)&gt;2,IF(COUNT(SEARCH({"areer Conference*","*dership Conference*","*LC*","*Sale*Conference*","*Red Jacket*","*RJR*","*op Director Trip*","*TDT*","Catch the dream*","*NSD*"},$C271)),$F271=lookup!$K$4,lookup!$F$1),"")</f>
        <v/>
      </c>
      <c r="V271" s="4" t="str">
        <f>IF(LEN(H271)&gt;2,IF(COUNT(SEARCH({"areer Conference*","*dership Conference*","*LC*","*S*m*Conference*","*Red Jacket*","*RJR*","*op Director Trip*","*TDT*","Catch the dream*","*NSD*"},$C271)),IF(COUNT(MATCH(H271,specialid,0)),lookup!$F$1,lookup!$F$2),lookup!$F$1),"")</f>
        <v/>
      </c>
      <c r="W271" s="4" t="str">
        <f>IFERROR(IF(LEN(F271)&gt;2,IF(A271="IST",IF(LEFT(H271,5)*1&gt;0,lookup!$F$1,lookup!$F$2),lookup!$F$1),""),lookup!$F$2)</f>
        <v/>
      </c>
    </row>
    <row r="272" spans="1:23" x14ac:dyDescent="0.3">
      <c r="A272"/>
      <c r="B272"/>
      <c r="C272"/>
      <c r="D272"/>
      <c r="E272"/>
      <c r="F272"/>
      <c r="G272"/>
      <c r="H272"/>
      <c r="I272"/>
      <c r="J272"/>
      <c r="K272"/>
      <c r="L272"/>
      <c r="M272" t="str">
        <f>IFERROR(IF(SEARCH("false",U272),lookup!$K$4),"")</f>
        <v/>
      </c>
      <c r="N272" t="str">
        <f t="shared" si="22"/>
        <v/>
      </c>
      <c r="O272" t="str">
        <f t="shared" si="23"/>
        <v/>
      </c>
      <c r="P272" s="7" t="str">
        <f>IFERROR(IF(SEARCH("false",R272),IF(A272="IST",INDEX(ISTBL,MATCH(E272,IST,0)),lookup!$C$25),""),"")</f>
        <v/>
      </c>
      <c r="Q272" s="37"/>
      <c r="R272" s="3" t="str">
        <f>IF(LEN($F272)&gt;2,IF(COUNT(MATCH($D272,Special,0)),IF($A272="Non IST",$G272=lookup!$C$25,ISNUMBER(MATCH(H272,ISTBL,0))),lookup!$F$1),"")</f>
        <v/>
      </c>
      <c r="S272" t="str">
        <f t="shared" si="20"/>
        <v/>
      </c>
      <c r="T272" t="str">
        <f t="shared" si="21"/>
        <v/>
      </c>
      <c r="U272" t="str">
        <f>IF(LEN($H272)&gt;2,IF(COUNT(SEARCH({"areer Conference*","*dership Conference*","*LC*","*Sale*Conference*","*Red Jacket*","*RJR*","*op Director Trip*","*TDT*","Catch the dream*","*NSD*"},$C272)),$F272=lookup!$K$4,lookup!$F$1),"")</f>
        <v/>
      </c>
      <c r="V272" s="4" t="str">
        <f>IF(LEN(H272)&gt;2,IF(COUNT(SEARCH({"areer Conference*","*dership Conference*","*LC*","*S*m*Conference*","*Red Jacket*","*RJR*","*op Director Trip*","*TDT*","Catch the dream*","*NSD*"},$C272)),IF(COUNT(MATCH(H272,specialid,0)),lookup!$F$1,lookup!$F$2),lookup!$F$1),"")</f>
        <v/>
      </c>
      <c r="W272" s="4" t="str">
        <f>IFERROR(IF(LEN(F272)&gt;2,IF(A272="IST",IF(LEFT(H272,5)*1&gt;0,lookup!$F$1,lookup!$F$2),lookup!$F$1),""),lookup!$F$2)</f>
        <v/>
      </c>
    </row>
    <row r="273" spans="1:23" x14ac:dyDescent="0.3">
      <c r="A273"/>
      <c r="B273"/>
      <c r="C273"/>
      <c r="D273"/>
      <c r="E273"/>
      <c r="F273"/>
      <c r="G273"/>
      <c r="H273"/>
      <c r="I273"/>
      <c r="J273"/>
      <c r="K273"/>
      <c r="L273"/>
      <c r="M273" t="str">
        <f>IFERROR(IF(SEARCH("false",U273),lookup!$K$4),"")</f>
        <v/>
      </c>
      <c r="N273" t="str">
        <f t="shared" si="22"/>
        <v/>
      </c>
      <c r="O273" t="str">
        <f t="shared" si="23"/>
        <v/>
      </c>
      <c r="P273" s="7" t="str">
        <f>IFERROR(IF(SEARCH("false",R273),IF(A273="IST",INDEX(ISTBL,MATCH(E273,IST,0)),lookup!$C$25),""),"")</f>
        <v/>
      </c>
      <c r="Q273" s="37"/>
      <c r="R273" s="3" t="str">
        <f>IF(LEN($F273)&gt;2,IF(COUNT(MATCH($D273,Special,0)),IF($A273="Non IST",$G273=lookup!$C$25,ISNUMBER(MATCH(H273,ISTBL,0))),lookup!$F$1),"")</f>
        <v/>
      </c>
      <c r="S273" t="str">
        <f t="shared" si="20"/>
        <v/>
      </c>
      <c r="T273" t="str">
        <f t="shared" si="21"/>
        <v/>
      </c>
      <c r="U273" t="str">
        <f>IF(LEN($H273)&gt;2,IF(COUNT(SEARCH({"areer Conference*","*dership Conference*","*LC*","*Sale*Conference*","*Red Jacket*","*RJR*","*op Director Trip*","*TDT*","Catch the dream*","*NSD*"},$C273)),$F273=lookup!$K$4,lookup!$F$1),"")</f>
        <v/>
      </c>
      <c r="V273" s="4" t="str">
        <f>IF(LEN(H273)&gt;2,IF(COUNT(SEARCH({"areer Conference*","*dership Conference*","*LC*","*S*m*Conference*","*Red Jacket*","*RJR*","*op Director Trip*","*TDT*","Catch the dream*","*NSD*"},$C273)),IF(COUNT(MATCH(H273,specialid,0)),lookup!$F$1,lookup!$F$2),lookup!$F$1),"")</f>
        <v/>
      </c>
      <c r="W273" s="4" t="str">
        <f>IFERROR(IF(LEN(F273)&gt;2,IF(A273="IST",IF(LEFT(H273,5)*1&gt;0,lookup!$F$1,lookup!$F$2),lookup!$F$1),""),lookup!$F$2)</f>
        <v/>
      </c>
    </row>
    <row r="274" spans="1:23" x14ac:dyDescent="0.3">
      <c r="A274"/>
      <c r="B274"/>
      <c r="C274"/>
      <c r="D274"/>
      <c r="E274"/>
      <c r="F274"/>
      <c r="G274"/>
      <c r="H274"/>
      <c r="I274"/>
      <c r="J274"/>
      <c r="K274"/>
      <c r="L274"/>
      <c r="M274" t="str">
        <f>IFERROR(IF(SEARCH("false",U274),lookup!$K$4),"")</f>
        <v/>
      </c>
      <c r="N274" t="str">
        <f t="shared" si="22"/>
        <v/>
      </c>
      <c r="O274" t="str">
        <f t="shared" si="23"/>
        <v/>
      </c>
      <c r="P274" s="7" t="str">
        <f>IFERROR(IF(SEARCH("false",R274),IF(A274="IST",INDEX(ISTBL,MATCH(E274,IST,0)),lookup!$C$25),""),"")</f>
        <v/>
      </c>
      <c r="Q274" s="37"/>
      <c r="R274" s="3" t="str">
        <f>IF(LEN($F274)&gt;2,IF(COUNT(MATCH($D274,Special,0)),IF($A274="Non IST",$G274=lookup!$C$25,ISNUMBER(MATCH(H274,ISTBL,0))),lookup!$F$1),"")</f>
        <v/>
      </c>
      <c r="S274" t="str">
        <f t="shared" si="20"/>
        <v/>
      </c>
      <c r="T274" t="str">
        <f t="shared" si="21"/>
        <v/>
      </c>
      <c r="U274" t="str">
        <f>IF(LEN($H274)&gt;2,IF(COUNT(SEARCH({"areer Conference*","*dership Conference*","*LC*","*Sale*Conference*","*Red Jacket*","*RJR*","*op Director Trip*","*TDT*","Catch the dream*","*NSD*"},$C274)),$F274=lookup!$K$4,lookup!$F$1),"")</f>
        <v/>
      </c>
      <c r="V274" s="4" t="str">
        <f>IF(LEN(H274)&gt;2,IF(COUNT(SEARCH({"areer Conference*","*dership Conference*","*LC*","*S*m*Conference*","*Red Jacket*","*RJR*","*op Director Trip*","*TDT*","Catch the dream*","*NSD*"},$C274)),IF(COUNT(MATCH(H274,specialid,0)),lookup!$F$1,lookup!$F$2),lookup!$F$1),"")</f>
        <v/>
      </c>
      <c r="W274" s="4" t="str">
        <f>IFERROR(IF(LEN(F274)&gt;2,IF(A274="IST",IF(LEFT(H274,5)*1&gt;0,lookup!$F$1,lookup!$F$2),lookup!$F$1),""),lookup!$F$2)</f>
        <v/>
      </c>
    </row>
    <row r="275" spans="1:23" x14ac:dyDescent="0.3">
      <c r="A275"/>
      <c r="B275"/>
      <c r="C275"/>
      <c r="D275"/>
      <c r="E275"/>
      <c r="F275"/>
      <c r="G275"/>
      <c r="H275"/>
      <c r="I275"/>
      <c r="J275"/>
      <c r="K275"/>
      <c r="L275"/>
      <c r="M275" t="str">
        <f>IFERROR(IF(SEARCH("false",U275),lookup!$K$4),"")</f>
        <v/>
      </c>
      <c r="N275" t="str">
        <f t="shared" si="22"/>
        <v/>
      </c>
      <c r="O275" t="str">
        <f t="shared" si="23"/>
        <v/>
      </c>
      <c r="P275" s="7" t="str">
        <f>IFERROR(IF(SEARCH("false",R275),IF(A275="IST",INDEX(ISTBL,MATCH(E275,IST,0)),lookup!$C$25),""),"")</f>
        <v/>
      </c>
      <c r="Q275" s="37"/>
      <c r="R275" s="3" t="str">
        <f>IF(LEN($F275)&gt;2,IF(COUNT(MATCH($D275,Special,0)),IF($A275="Non IST",$G275=lookup!$C$25,ISNUMBER(MATCH(H275,ISTBL,0))),lookup!$F$1),"")</f>
        <v/>
      </c>
      <c r="S275" t="str">
        <f t="shared" si="20"/>
        <v/>
      </c>
      <c r="T275" t="str">
        <f t="shared" si="21"/>
        <v/>
      </c>
      <c r="U275" t="str">
        <f>IF(LEN($H275)&gt;2,IF(COUNT(SEARCH({"areer Conference*","*dership Conference*","*LC*","*Sale*Conference*","*Red Jacket*","*RJR*","*op Director Trip*","*TDT*","Catch the dream*","*NSD*"},$C275)),$F275=lookup!$K$4,lookup!$F$1),"")</f>
        <v/>
      </c>
      <c r="V275" s="4" t="str">
        <f>IF(LEN(H275)&gt;2,IF(COUNT(SEARCH({"areer Conference*","*dership Conference*","*LC*","*S*m*Conference*","*Red Jacket*","*RJR*","*op Director Trip*","*TDT*","Catch the dream*","*NSD*"},$C275)),IF(COUNT(MATCH(H275,specialid,0)),lookup!$F$1,lookup!$F$2),lookup!$F$1),"")</f>
        <v/>
      </c>
      <c r="W275" s="4" t="str">
        <f>IFERROR(IF(LEN(F275)&gt;2,IF(A275="IST",IF(LEFT(H275,5)*1&gt;0,lookup!$F$1,lookup!$F$2),lookup!$F$1),""),lookup!$F$2)</f>
        <v/>
      </c>
    </row>
    <row r="276" spans="1:23" x14ac:dyDescent="0.3">
      <c r="A276"/>
      <c r="B276"/>
      <c r="C276"/>
      <c r="D276"/>
      <c r="E276"/>
      <c r="F276"/>
      <c r="G276"/>
      <c r="H276"/>
      <c r="I276"/>
      <c r="J276"/>
      <c r="K276"/>
      <c r="L276"/>
      <c r="M276" t="str">
        <f>IFERROR(IF(SEARCH("false",U276),lookup!$K$4),"")</f>
        <v/>
      </c>
      <c r="N276" t="str">
        <f t="shared" si="22"/>
        <v/>
      </c>
      <c r="O276" t="str">
        <f t="shared" si="23"/>
        <v/>
      </c>
      <c r="P276" s="7" t="str">
        <f>IFERROR(IF(SEARCH("false",R276),IF(A276="IST",INDEX(ISTBL,MATCH(E276,IST,0)),lookup!$C$25),""),"")</f>
        <v/>
      </c>
      <c r="Q276" s="37"/>
      <c r="R276" s="3" t="str">
        <f>IF(LEN($F276)&gt;2,IF(COUNT(MATCH($D276,Special,0)),IF($A276="Non IST",$G276=lookup!$C$25,ISNUMBER(MATCH(H276,ISTBL,0))),lookup!$F$1),"")</f>
        <v/>
      </c>
      <c r="S276" t="str">
        <f t="shared" si="20"/>
        <v/>
      </c>
      <c r="T276" t="str">
        <f t="shared" si="21"/>
        <v/>
      </c>
      <c r="U276" t="str">
        <f>IF(LEN($H276)&gt;2,IF(COUNT(SEARCH({"areer Conference*","*dership Conference*","*LC*","*Sale*Conference*","*Red Jacket*","*RJR*","*op Director Trip*","*TDT*","Catch the dream*","*NSD*"},$C276)),$F276=lookup!$K$4,lookup!$F$1),"")</f>
        <v/>
      </c>
      <c r="V276" s="4" t="str">
        <f>IF(LEN(H276)&gt;2,IF(COUNT(SEARCH({"areer Conference*","*dership Conference*","*LC*","*S*m*Conference*","*Red Jacket*","*RJR*","*op Director Trip*","*TDT*","Catch the dream*","*NSD*"},$C276)),IF(COUNT(MATCH(H276,specialid,0)),lookup!$F$1,lookup!$F$2),lookup!$F$1),"")</f>
        <v/>
      </c>
      <c r="W276" s="4" t="str">
        <f>IFERROR(IF(LEN(F276)&gt;2,IF(A276="IST",IF(LEFT(H276,5)*1&gt;0,lookup!$F$1,lookup!$F$2),lookup!$F$1),""),lookup!$F$2)</f>
        <v/>
      </c>
    </row>
    <row r="277" spans="1:23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 t="str">
        <f>IFERROR(IF(SEARCH("false",U277),lookup!$K$4),"")</f>
        <v/>
      </c>
      <c r="N277" t="str">
        <f t="shared" si="22"/>
        <v/>
      </c>
      <c r="O277" t="str">
        <f t="shared" si="23"/>
        <v/>
      </c>
      <c r="P277" s="7" t="str">
        <f>IFERROR(IF(SEARCH("false",R277),IF(A277="IST",INDEX(ISTBL,MATCH(E277,IST,0)),lookup!$C$25),""),"")</f>
        <v/>
      </c>
      <c r="Q277" s="37"/>
      <c r="R277" s="3" t="str">
        <f>IF(LEN($F277)&gt;2,IF(COUNT(MATCH($D277,Special,0)),IF($A277="Non IST",$G277=lookup!$C$25,ISNUMBER(MATCH(H277,ISTBL,0))),lookup!$F$1),"")</f>
        <v/>
      </c>
      <c r="S277" t="str">
        <f t="shared" si="20"/>
        <v/>
      </c>
      <c r="T277" t="str">
        <f t="shared" si="21"/>
        <v/>
      </c>
      <c r="U277" t="str">
        <f>IF(LEN($H277)&gt;2,IF(COUNT(SEARCH({"areer Conference*","*dership Conference*","*LC*","*Sale*Conference*","*Red Jacket*","*RJR*","*op Director Trip*","*TDT*","Catch the dream*","*NSD*"},$C277)),$F277=lookup!$K$4,lookup!$F$1),"")</f>
        <v/>
      </c>
      <c r="V277" s="4" t="str">
        <f>IF(LEN(H277)&gt;2,IF(COUNT(SEARCH({"areer Conference*","*dership Conference*","*LC*","*S*m*Conference*","*Red Jacket*","*RJR*","*op Director Trip*","*TDT*","Catch the dream*","*NSD*"},$C277)),IF(COUNT(MATCH(H277,specialid,0)),lookup!$F$1,lookup!$F$2),lookup!$F$1),"")</f>
        <v/>
      </c>
      <c r="W277" s="4" t="str">
        <f>IFERROR(IF(LEN(F277)&gt;2,IF(A277="IST",IF(LEFT(H277,5)*1&gt;0,lookup!$F$1,lookup!$F$2),lookup!$F$1),""),lookup!$F$2)</f>
        <v/>
      </c>
    </row>
    <row r="278" spans="1:23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 t="str">
        <f>IFERROR(IF(SEARCH("false",U278),lookup!$K$4),"")</f>
        <v/>
      </c>
      <c r="N278" t="str">
        <f t="shared" si="22"/>
        <v/>
      </c>
      <c r="O278" t="str">
        <f t="shared" si="23"/>
        <v/>
      </c>
      <c r="P278" s="7" t="str">
        <f>IFERROR(IF(SEARCH("false",R278),IF(A278="IST",INDEX(ISTBL,MATCH(E278,IST,0)),lookup!$C$25),""),"")</f>
        <v/>
      </c>
      <c r="Q278" s="37"/>
      <c r="R278" s="3" t="str">
        <f>IF(LEN($F278)&gt;2,IF(COUNT(MATCH($D278,Special,0)),IF($A278="Non IST",$G278=lookup!$C$25,ISNUMBER(MATCH(H278,ISTBL,0))),lookup!$F$1),"")</f>
        <v/>
      </c>
      <c r="S278" t="str">
        <f t="shared" si="20"/>
        <v/>
      </c>
      <c r="T278" t="str">
        <f t="shared" si="21"/>
        <v/>
      </c>
      <c r="U278" t="str">
        <f>IF(LEN($H278)&gt;2,IF(COUNT(SEARCH({"areer Conference*","*dership Conference*","*LC*","*Sale*Conference*","*Red Jacket*","*RJR*","*op Director Trip*","*TDT*","Catch the dream*","*NSD*"},$C278)),$F278=lookup!$K$4,lookup!$F$1),"")</f>
        <v/>
      </c>
      <c r="V278" s="4" t="str">
        <f>IF(LEN(H278)&gt;2,IF(COUNT(SEARCH({"areer Conference*","*dership Conference*","*LC*","*S*m*Conference*","*Red Jacket*","*RJR*","*op Director Trip*","*TDT*","Catch the dream*","*NSD*"},$C278)),IF(COUNT(MATCH(H278,specialid,0)),lookup!$F$1,lookup!$F$2),lookup!$F$1),"")</f>
        <v/>
      </c>
      <c r="W278" s="4" t="str">
        <f>IFERROR(IF(LEN(F278)&gt;2,IF(A278="IST",IF(LEFT(H278,5)*1&gt;0,lookup!$F$1,lookup!$F$2),lookup!$F$1),""),lookup!$F$2)</f>
        <v/>
      </c>
    </row>
    <row r="279" spans="1:23" x14ac:dyDescent="0.3">
      <c r="A279"/>
      <c r="B279"/>
      <c r="C279"/>
      <c r="D279"/>
      <c r="E279"/>
      <c r="F279"/>
      <c r="G279"/>
      <c r="H279"/>
      <c r="I279"/>
      <c r="J279"/>
      <c r="K279"/>
      <c r="L279"/>
      <c r="M279" t="str">
        <f>IFERROR(IF(SEARCH("false",U279),lookup!$K$4),"")</f>
        <v/>
      </c>
      <c r="N279" t="str">
        <f t="shared" si="22"/>
        <v/>
      </c>
      <c r="O279" t="str">
        <f t="shared" si="23"/>
        <v/>
      </c>
      <c r="P279" s="7" t="str">
        <f>IFERROR(IF(SEARCH("false",R279),IF(A279="IST",INDEX(ISTBL,MATCH(E279,IST,0)),lookup!$C$25),""),"")</f>
        <v/>
      </c>
      <c r="Q279" s="37"/>
      <c r="R279" s="3" t="str">
        <f>IF(LEN($F279)&gt;2,IF(COUNT(MATCH($D279,Special,0)),IF($A279="Non IST",$G279=lookup!$C$25,ISNUMBER(MATCH(H279,ISTBL,0))),lookup!$F$1),"")</f>
        <v/>
      </c>
      <c r="S279" t="str">
        <f t="shared" si="20"/>
        <v/>
      </c>
      <c r="T279" t="str">
        <f t="shared" si="21"/>
        <v/>
      </c>
      <c r="U279" t="str">
        <f>IF(LEN($H279)&gt;2,IF(COUNT(SEARCH({"areer Conference*","*dership Conference*","*LC*","*Sale*Conference*","*Red Jacket*","*RJR*","*op Director Trip*","*TDT*","Catch the dream*","*NSD*"},$C279)),$F279=lookup!$K$4,lookup!$F$1),"")</f>
        <v/>
      </c>
      <c r="V279" s="4" t="str">
        <f>IF(LEN(H279)&gt;2,IF(COUNT(SEARCH({"areer Conference*","*dership Conference*","*LC*","*S*m*Conference*","*Red Jacket*","*RJR*","*op Director Trip*","*TDT*","Catch the dream*","*NSD*"},$C279)),IF(COUNT(MATCH(H279,specialid,0)),lookup!$F$1,lookup!$F$2),lookup!$F$1),"")</f>
        <v/>
      </c>
      <c r="W279" s="4" t="str">
        <f>IFERROR(IF(LEN(F279)&gt;2,IF(A279="IST",IF(LEFT(H279,5)*1&gt;0,lookup!$F$1,lookup!$F$2),lookup!$F$1),""),lookup!$F$2)</f>
        <v/>
      </c>
    </row>
    <row r="280" spans="1:23" x14ac:dyDescent="0.3">
      <c r="A280"/>
      <c r="B280"/>
      <c r="C280"/>
      <c r="D280"/>
      <c r="E280"/>
      <c r="F280"/>
      <c r="G280"/>
      <c r="H280"/>
      <c r="I280"/>
      <c r="J280"/>
      <c r="K280"/>
      <c r="L280"/>
      <c r="M280" t="str">
        <f>IFERROR(IF(SEARCH("false",U280),lookup!$K$4),"")</f>
        <v/>
      </c>
      <c r="N280" t="str">
        <f t="shared" si="22"/>
        <v/>
      </c>
      <c r="O280" t="str">
        <f t="shared" si="23"/>
        <v/>
      </c>
      <c r="P280" s="7" t="str">
        <f>IFERROR(IF(SEARCH("false",R280),IF(A280="IST",INDEX(ISTBL,MATCH(E280,IST,0)),lookup!$C$25),""),"")</f>
        <v/>
      </c>
      <c r="Q280" s="37"/>
      <c r="R280" s="3" t="str">
        <f>IF(LEN($F280)&gt;2,IF(COUNT(MATCH($D280,Special,0)),IF($A280="Non IST",$G280=lookup!$C$25,ISNUMBER(MATCH(H280,ISTBL,0))),lookup!$F$1),"")</f>
        <v/>
      </c>
      <c r="S280" t="str">
        <f t="shared" si="20"/>
        <v/>
      </c>
      <c r="T280" t="str">
        <f t="shared" si="21"/>
        <v/>
      </c>
      <c r="U280" t="str">
        <f>IF(LEN($H280)&gt;2,IF(COUNT(SEARCH({"areer Conference*","*dership Conference*","*LC*","*Sale*Conference*","*Red Jacket*","*RJR*","*op Director Trip*","*TDT*","Catch the dream*","*NSD*"},$C280)),$F280=lookup!$K$4,lookup!$F$1),"")</f>
        <v/>
      </c>
      <c r="V280" s="4" t="str">
        <f>IF(LEN(H280)&gt;2,IF(COUNT(SEARCH({"areer Conference*","*dership Conference*","*LC*","*S*m*Conference*","*Red Jacket*","*RJR*","*op Director Trip*","*TDT*","Catch the dream*","*NSD*"},$C280)),IF(COUNT(MATCH(H280,specialid,0)),lookup!$F$1,lookup!$F$2),lookup!$F$1),"")</f>
        <v/>
      </c>
      <c r="W280" s="4" t="str">
        <f>IFERROR(IF(LEN(F280)&gt;2,IF(A280="IST",IF(LEFT(H280,5)*1&gt;0,lookup!$F$1,lookup!$F$2),lookup!$F$1),""),lookup!$F$2)</f>
        <v/>
      </c>
    </row>
    <row r="281" spans="1:23" x14ac:dyDescent="0.3">
      <c r="A281"/>
      <c r="B281"/>
      <c r="C281"/>
      <c r="D281"/>
      <c r="E281"/>
      <c r="F281"/>
      <c r="G281"/>
      <c r="H281"/>
      <c r="I281"/>
      <c r="J281"/>
      <c r="K281"/>
      <c r="L281"/>
      <c r="M281" t="str">
        <f>IFERROR(IF(SEARCH("false",U281),lookup!$K$4),"")</f>
        <v/>
      </c>
      <c r="N281" t="str">
        <f t="shared" si="22"/>
        <v/>
      </c>
      <c r="O281" t="str">
        <f t="shared" si="23"/>
        <v/>
      </c>
      <c r="P281" s="7" t="str">
        <f>IFERROR(IF(SEARCH("false",R281),IF(A281="IST",INDEX(ISTBL,MATCH(E281,IST,0)),lookup!$C$25),""),"")</f>
        <v/>
      </c>
      <c r="Q281" s="37"/>
      <c r="R281" s="3" t="str">
        <f>IF(LEN($F281)&gt;2,IF(COUNT(MATCH($D281,Special,0)),IF($A281="Non IST",$G281=lookup!$C$25,ISNUMBER(MATCH(H281,ISTBL,0))),lookup!$F$1),"")</f>
        <v/>
      </c>
      <c r="S281" t="str">
        <f t="shared" si="20"/>
        <v/>
      </c>
      <c r="T281" t="str">
        <f t="shared" si="21"/>
        <v/>
      </c>
      <c r="U281" t="str">
        <f>IF(LEN($H281)&gt;2,IF(COUNT(SEARCH({"areer Conference*","*dership Conference*","*LC*","*Sale*Conference*","*Red Jacket*","*RJR*","*op Director Trip*","*TDT*","Catch the dream*","*NSD*"},$C281)),$F281=lookup!$K$4,lookup!$F$1),"")</f>
        <v/>
      </c>
      <c r="V281" s="4" t="str">
        <f>IF(LEN(H281)&gt;2,IF(COUNT(SEARCH({"areer Conference*","*dership Conference*","*LC*","*S*m*Conference*","*Red Jacket*","*RJR*","*op Director Trip*","*TDT*","Catch the dream*","*NSD*"},$C281)),IF(COUNT(MATCH(H281,specialid,0)),lookup!$F$1,lookup!$F$2),lookup!$F$1),"")</f>
        <v/>
      </c>
      <c r="W281" s="4" t="str">
        <f>IFERROR(IF(LEN(F281)&gt;2,IF(A281="IST",IF(LEFT(H281,5)*1&gt;0,lookup!$F$1,lookup!$F$2),lookup!$F$1),""),lookup!$F$2)</f>
        <v/>
      </c>
    </row>
    <row r="282" spans="1:23" x14ac:dyDescent="0.3">
      <c r="A282"/>
      <c r="B282"/>
      <c r="C282"/>
      <c r="D282"/>
      <c r="E282"/>
      <c r="F282"/>
      <c r="G282"/>
      <c r="H282"/>
      <c r="I282"/>
      <c r="J282"/>
      <c r="K282"/>
      <c r="L282"/>
      <c r="M282" t="str">
        <f>IFERROR(IF(SEARCH("false",U282),lookup!$K$4),"")</f>
        <v/>
      </c>
      <c r="N282" t="str">
        <f t="shared" si="22"/>
        <v/>
      </c>
      <c r="O282" t="str">
        <f t="shared" si="23"/>
        <v/>
      </c>
      <c r="P282" s="7" t="str">
        <f>IFERROR(IF(SEARCH("false",R282),IF(A282="IST",INDEX(ISTBL,MATCH(E282,IST,0)),lookup!$C$25),""),"")</f>
        <v/>
      </c>
      <c r="Q282" s="37"/>
      <c r="R282" s="3" t="str">
        <f>IF(LEN($F282)&gt;2,IF(COUNT(MATCH($D282,Special,0)),IF($A282="Non IST",$G282=lookup!$C$25,ISNUMBER(MATCH(H282,ISTBL,0))),lookup!$F$1),"")</f>
        <v/>
      </c>
      <c r="S282" t="str">
        <f t="shared" si="20"/>
        <v/>
      </c>
      <c r="T282" t="str">
        <f t="shared" si="21"/>
        <v/>
      </c>
      <c r="U282" t="str">
        <f>IF(LEN($H282)&gt;2,IF(COUNT(SEARCH({"areer Conference*","*dership Conference*","*LC*","*Sale*Conference*","*Red Jacket*","*RJR*","*op Director Trip*","*TDT*","Catch the dream*","*NSD*"},$C282)),$F282=lookup!$K$4,lookup!$F$1),"")</f>
        <v/>
      </c>
      <c r="V282" s="4" t="str">
        <f>IF(LEN(H282)&gt;2,IF(COUNT(SEARCH({"areer Conference*","*dership Conference*","*LC*","*S*m*Conference*","*Red Jacket*","*RJR*","*op Director Trip*","*TDT*","Catch the dream*","*NSD*"},$C282)),IF(COUNT(MATCH(H282,specialid,0)),lookup!$F$1,lookup!$F$2),lookup!$F$1),"")</f>
        <v/>
      </c>
      <c r="W282" s="4" t="str">
        <f>IFERROR(IF(LEN(F282)&gt;2,IF(A282="IST",IF(LEFT(H282,5)*1&gt;0,lookup!$F$1,lookup!$F$2),lookup!$F$1),""),lookup!$F$2)</f>
        <v/>
      </c>
    </row>
    <row r="283" spans="1:23" x14ac:dyDescent="0.3">
      <c r="A283"/>
      <c r="B283"/>
      <c r="C283"/>
      <c r="D283"/>
      <c r="E283"/>
      <c r="F283"/>
      <c r="G283"/>
      <c r="H283"/>
      <c r="I283"/>
      <c r="J283"/>
      <c r="K283"/>
      <c r="L283"/>
      <c r="M283" t="str">
        <f>IFERROR(IF(SEARCH("false",U283),lookup!$K$4),"")</f>
        <v/>
      </c>
      <c r="N283" t="str">
        <f t="shared" si="22"/>
        <v/>
      </c>
      <c r="O283" t="str">
        <f t="shared" si="23"/>
        <v/>
      </c>
      <c r="P283" s="7" t="str">
        <f>IFERROR(IF(SEARCH("false",R283),IF(A283="IST",INDEX(ISTBL,MATCH(E283,IST,0)),lookup!$C$25),""),"")</f>
        <v/>
      </c>
      <c r="Q283" s="37"/>
      <c r="R283" s="3" t="str">
        <f>IF(LEN($F283)&gt;2,IF(COUNT(MATCH($D283,Special,0)),IF($A283="Non IST",$G283=lookup!$C$25,ISNUMBER(MATCH(H283,ISTBL,0))),lookup!$F$1),"")</f>
        <v/>
      </c>
      <c r="S283" t="str">
        <f t="shared" ref="S283:S329" si="24">IF(LEN($H283)&gt;2,IF($H283="1059000GOS",$I283="US",INDEX(ClientName,MATCH(H283,Proid,0))=$I283),"")</f>
        <v/>
      </c>
      <c r="T283" t="str">
        <f t="shared" si="21"/>
        <v/>
      </c>
      <c r="U283" t="str">
        <f>IF(LEN($H283)&gt;2,IF(COUNT(SEARCH({"areer Conference*","*dership Conference*","*LC*","*Sale*Conference*","*Red Jacket*","*RJR*","*op Director Trip*","*TDT*","Catch the dream*","*NSD*"},$C283)),$F283=lookup!$K$4,lookup!$F$1),"")</f>
        <v/>
      </c>
      <c r="V283" s="4" t="str">
        <f>IF(LEN(H283)&gt;2,IF(COUNT(SEARCH({"areer Conference*","*dership Conference*","*LC*","*S*m*Conference*","*Red Jacket*","*RJR*","*op Director Trip*","*TDT*","Catch the dream*","*NSD*"},$C283)),IF(COUNT(MATCH(H283,specialid,0)),lookup!$F$1,lookup!$F$2),lookup!$F$1),"")</f>
        <v/>
      </c>
      <c r="W283" s="4" t="str">
        <f>IFERROR(IF(LEN(F283)&gt;2,IF(A283="IST",IF(LEFT(H283,5)*1&gt;0,lookup!$F$1,lookup!$F$2),lookup!$F$1),""),lookup!$F$2)</f>
        <v/>
      </c>
    </row>
    <row r="284" spans="1:23" x14ac:dyDescent="0.3">
      <c r="A284"/>
      <c r="B284"/>
      <c r="C284"/>
      <c r="D284"/>
      <c r="E284"/>
      <c r="F284"/>
      <c r="G284"/>
      <c r="H284"/>
      <c r="I284"/>
      <c r="J284"/>
      <c r="K284"/>
      <c r="L284"/>
      <c r="M284" t="str">
        <f>IFERROR(IF(SEARCH("false",U284),lookup!$K$4),"")</f>
        <v/>
      </c>
      <c r="N284" t="str">
        <f t="shared" si="22"/>
        <v/>
      </c>
      <c r="O284" t="str">
        <f t="shared" si="23"/>
        <v/>
      </c>
      <c r="P284" s="7" t="str">
        <f>IFERROR(IF(SEARCH("false",R284),IF(A284="IST",INDEX(ISTBL,MATCH(E284,IST,0)),lookup!$C$25),""),"")</f>
        <v/>
      </c>
      <c r="Q284" s="37"/>
      <c r="R284" s="3" t="str">
        <f>IF(LEN($F284)&gt;2,IF(COUNT(MATCH($D284,Special,0)),IF($A284="Non IST",$G284=lookup!$C$25,ISNUMBER(MATCH(H284,ISTBL,0))),lookup!$F$1),"")</f>
        <v/>
      </c>
      <c r="S284" t="str">
        <f t="shared" si="24"/>
        <v/>
      </c>
      <c r="T284" t="str">
        <f t="shared" si="21"/>
        <v/>
      </c>
      <c r="U284" t="str">
        <f>IF(LEN($H284)&gt;2,IF(COUNT(SEARCH({"areer Conference*","*dership Conference*","*LC*","*Sale*Conference*","*Red Jacket*","*RJR*","*op Director Trip*","*TDT*","Catch the dream*","*NSD*"},$C284)),$F284=lookup!$K$4,lookup!$F$1),"")</f>
        <v/>
      </c>
      <c r="V284" s="4" t="str">
        <f>IF(LEN(H284)&gt;2,IF(COUNT(SEARCH({"areer Conference*","*dership Conference*","*LC*","*S*m*Conference*","*Red Jacket*","*RJR*","*op Director Trip*","*TDT*","Catch the dream*","*NSD*"},$C284)),IF(COUNT(MATCH(H284,specialid,0)),lookup!$F$1,lookup!$F$2),lookup!$F$1),"")</f>
        <v/>
      </c>
      <c r="W284" s="4" t="str">
        <f>IFERROR(IF(LEN(F284)&gt;2,IF(A284="IST",IF(LEFT(H284,5)*1&gt;0,lookup!$F$1,lookup!$F$2),lookup!$F$1),""),lookup!$F$2)</f>
        <v/>
      </c>
    </row>
    <row r="285" spans="1:23" x14ac:dyDescent="0.3">
      <c r="A285"/>
      <c r="B285"/>
      <c r="C285"/>
      <c r="D285"/>
      <c r="E285"/>
      <c r="F285"/>
      <c r="G285"/>
      <c r="H285"/>
      <c r="I285"/>
      <c r="J285"/>
      <c r="K285"/>
      <c r="L285"/>
      <c r="R285" s="3" t="str">
        <f>IF(LEN($F285)&gt;2,IF(COUNT(MATCH($D285,Special,0)),IF($A285="Non IST",$G285=lookup!$C$25,ISNUMBER(MATCH(H285,ISTBL,0))),lookup!$F$1),"")</f>
        <v/>
      </c>
      <c r="S285" t="str">
        <f t="shared" si="24"/>
        <v/>
      </c>
      <c r="T285" t="str">
        <f t="shared" si="21"/>
        <v/>
      </c>
      <c r="U285" t="str">
        <f>IF(LEN($H285)&gt;2,IF(COUNT(SEARCH({"areer Conference*","*dership Conference*","*LC*","*Sale*Conference*","*Red Jacket*","*RJR*","*op Director Trip*","*TDT*","Catch the dream*","*NSD*"},$C285)),$F285=lookup!$K$4,lookup!$F$1),"")</f>
        <v/>
      </c>
      <c r="V285" s="4" t="str">
        <f>IF(LEN(H285)&gt;2,IF(COUNT(SEARCH({"areer Conference*","*dership Conference*","*LC*","*S*m*Conference*","*Red Jacket*","*RJR*","*op Director Trip*","*TDT*","Catch the dream*","*NSD*"},$C285)),IF(COUNT(MATCH(H285,specialid,0)),lookup!$F$1,lookup!$F$2),lookup!$F$1),"")</f>
        <v/>
      </c>
      <c r="W285" s="4" t="str">
        <f>IFERROR(IF(LEN(F285)&gt;2,IF(A285="IST",IF(LEFT(H285,5)*1&gt;0,lookup!$F$1,lookup!$F$2),lookup!$F$1),""),lookup!$F$2)</f>
        <v/>
      </c>
    </row>
    <row r="286" spans="1:23" x14ac:dyDescent="0.3">
      <c r="A286"/>
      <c r="B286"/>
      <c r="C286"/>
      <c r="D286"/>
      <c r="E286"/>
      <c r="F286"/>
      <c r="G286"/>
      <c r="H286"/>
      <c r="I286"/>
      <c r="J286"/>
      <c r="K286"/>
      <c r="L286"/>
      <c r="R286" s="3" t="str">
        <f>IF(LEN($F286)&gt;2,IF(COUNT(MATCH($D286,Special,0)),IF($A286="Non IST",$G286=lookup!$C$25,$H286=INDEX(ISTBL,MATCH(H286,IST,0))),lookup!$F$1),"")</f>
        <v/>
      </c>
      <c r="S286" t="str">
        <f t="shared" si="24"/>
        <v/>
      </c>
      <c r="T286" t="str">
        <f t="shared" si="21"/>
        <v/>
      </c>
      <c r="U286" t="str">
        <f>IF(LEN($H286)&gt;2,IF(COUNT(SEARCH({"areer Conference*","*dership Conference*","*LC*","*Sale*Conference*","*Red Jacket*","*RJR*","*op Director Trip*","*TDT*","Catch the dream*","*NSD*"},$C286)),$F286=lookup!$K$4,lookup!$F$1),"")</f>
        <v/>
      </c>
      <c r="V286" s="4" t="str">
        <f>IF(LEN(H286)&gt;2,IF(COUNT(SEARCH({"areer Conference*","*dership Conference*","*LC*","*Sale*Conference*","*Red Jacket*","*RJR*","*op Director Trip*","*TDT*","Catch the dream*","*NSD*"},$C286)),IF(COUNT(MATCH(H286,specialid,0)),lookup!$F$1,lookup!$F$2),lookup!$F$1),"")</f>
        <v/>
      </c>
      <c r="W286" s="4" t="str">
        <f>IF(LEN(F286)&gt;2,IF(A286="IST",IF(LEFT(H286,5)*1&gt;0,lookup!$F$1,lookup!$F$2),lookup!$F$1),"")</f>
        <v/>
      </c>
    </row>
    <row r="287" spans="1:23" x14ac:dyDescent="0.3">
      <c r="A287"/>
      <c r="B287"/>
      <c r="C287"/>
      <c r="D287"/>
      <c r="E287"/>
      <c r="F287"/>
      <c r="G287"/>
      <c r="H287"/>
      <c r="I287"/>
      <c r="J287"/>
      <c r="K287"/>
      <c r="L287"/>
      <c r="R287" s="3" t="str">
        <f>IF(LEN($F287)&gt;2,IF(COUNT(MATCH($D287,Special,0)),IF($A287="Non IST",$G287=lookup!$C$25,$H287=INDEX(ISTBL,MATCH(H287,IST,0))),lookup!$F$1),"")</f>
        <v/>
      </c>
      <c r="S287" t="str">
        <f t="shared" si="24"/>
        <v/>
      </c>
      <c r="T287" t="str">
        <f t="shared" si="21"/>
        <v/>
      </c>
      <c r="U287" t="str">
        <f>IF(LEN($H287)&gt;2,IF(COUNT(SEARCH({"areer Conference*","*dership Conference*","*LC*","*Sale*Conference*","*Red Jacket*","*RJR*","*op Director Trip*","*TDT*","Catch the dream*","*NSD*"},$C287)),$F287=lookup!$K$4,lookup!$F$1),"")</f>
        <v/>
      </c>
      <c r="V287" s="4" t="str">
        <f>IF(LEN(H287)&gt;2,IF(COUNT(SEARCH({"areer Conference*","*dership Conference*","*LC*","*Sale*Conference*","*Red Jacket*","*RJR*","*op Director Trip*","*TDT*","Catch the dream*","*NSD*"},$C287)),IF(COUNT(MATCH(H287,specialid,0)),lookup!$F$1,lookup!$F$2),lookup!$F$1),"")</f>
        <v/>
      </c>
      <c r="W287" s="4" t="str">
        <f>IF(LEN(F287)&gt;2,IF(A287="IST",IF(LEFT(H287,5)*1&gt;0,lookup!$F$1,lookup!$F$2),lookup!$F$1),"")</f>
        <v/>
      </c>
    </row>
    <row r="288" spans="1:23" x14ac:dyDescent="0.3">
      <c r="A288"/>
      <c r="B288"/>
      <c r="C288"/>
      <c r="D288"/>
      <c r="E288"/>
      <c r="F288"/>
      <c r="G288"/>
      <c r="H288"/>
      <c r="I288"/>
      <c r="J288"/>
      <c r="K288"/>
      <c r="L288"/>
      <c r="R288" s="3" t="str">
        <f>IF(LEN($F288)&gt;2,IF(COUNT(MATCH($D288,Special,0)),IF($A288="Non IST",$G288=lookup!$C$25,$H288=INDEX(ISTBL,MATCH(H288,IST,0))),lookup!$F$1),"")</f>
        <v/>
      </c>
      <c r="S288" t="str">
        <f t="shared" si="24"/>
        <v/>
      </c>
      <c r="T288" t="str">
        <f t="shared" si="21"/>
        <v/>
      </c>
      <c r="U288" t="str">
        <f>IF(LEN($H288)&gt;2,IF(COUNT(SEARCH({"areer Conference*","*dership Conference*","*LC*","*Sale*Conference*","*Red Jacket*","*RJR*","*op Director Trip*","*TDT*","Catch the dream*","*NSD*"},$C288)),$F288=lookup!$K$4,lookup!$F$1),"")</f>
        <v/>
      </c>
      <c r="V288" s="4" t="str">
        <f>IF(LEN(H288)&gt;2,IF(COUNT(SEARCH({"areer Conference*","*dership Conference*","*LC*","*Sale*Conference*","*Red Jacket*","*RJR*","*op Director Trip*","*TDT*","Catch the dream*","*NSD*"},$C288)),IF(COUNT(MATCH(H288,specialid,0)),lookup!$F$1,lookup!$F$2),lookup!$F$1),"")</f>
        <v/>
      </c>
      <c r="W288" s="4" t="str">
        <f>IF(LEN(F288)&gt;2,IF(A288="IST",IF(LEFT(H288,5)*1&gt;0,lookup!$F$1,lookup!$F$2),lookup!$F$1),"")</f>
        <v/>
      </c>
    </row>
    <row r="289" spans="1:23" x14ac:dyDescent="0.3">
      <c r="A289"/>
      <c r="B289"/>
      <c r="C289"/>
      <c r="D289"/>
      <c r="E289"/>
      <c r="F289"/>
      <c r="G289"/>
      <c r="H289"/>
      <c r="I289"/>
      <c r="J289"/>
      <c r="K289"/>
      <c r="L289"/>
      <c r="R289" s="3" t="str">
        <f>IF(LEN($F289)&gt;2,IF(COUNT(MATCH($D289,Special,0)),IF($A289="Non IST",$G289=lookup!$C$25,$H289=INDEX(ISTBL,MATCH(H289,IST,0))),lookup!$F$1),"")</f>
        <v/>
      </c>
      <c r="S289" t="str">
        <f t="shared" si="24"/>
        <v/>
      </c>
      <c r="T289" t="str">
        <f t="shared" si="21"/>
        <v/>
      </c>
      <c r="U289" t="str">
        <f>IF(LEN($H289)&gt;2,IF(COUNT(SEARCH({"areer Conference*","*dership Conference*","*LC*","*Sale*Conference*","*Red Jacket*","*RJR*","*op Director Trip*","*TDT*","Catch the dream*","*NSD*"},$C289)),$F289=lookup!$K$4,lookup!$F$1),"")</f>
        <v/>
      </c>
      <c r="V289" s="4" t="str">
        <f>IF(LEN(H289)&gt;2,IF(COUNT(SEARCH({"areer Conference*","*dership Conference*","*LC*","*Sale*Conference*","*Red Jacket*","*RJR*","*op Director Trip*","*TDT*","Catch the dream*","*NSD*"},$C289)),IF(COUNT(MATCH(H289,specialid,0)),lookup!$F$1,lookup!$F$2),lookup!$F$1),"")</f>
        <v/>
      </c>
      <c r="W289" s="4" t="str">
        <f>IF(LEN(F289)&gt;2,IF(A289="IST",IF(LEFT(H289,5)*1&gt;0,lookup!$F$1,lookup!$F$2),lookup!$F$1),"")</f>
        <v/>
      </c>
    </row>
    <row r="290" spans="1:23" x14ac:dyDescent="0.3">
      <c r="A290"/>
      <c r="B290"/>
      <c r="C290"/>
      <c r="D290"/>
      <c r="E290"/>
      <c r="F290"/>
      <c r="G290"/>
      <c r="H290"/>
      <c r="I290"/>
      <c r="J290"/>
      <c r="K290"/>
      <c r="L290"/>
      <c r="R290" s="3" t="str">
        <f>IF(LEN($F290)&gt;2,IF(COUNT(MATCH($D290,Special,0)),IF($A290="Non IST",$G290=lookup!$C$25,$H290=INDEX(ISTBL,MATCH(H290,IST,0))),lookup!$F$1),"")</f>
        <v/>
      </c>
      <c r="S290" t="str">
        <f t="shared" si="24"/>
        <v/>
      </c>
      <c r="T290" t="str">
        <f t="shared" si="21"/>
        <v/>
      </c>
      <c r="U290" t="str">
        <f>IF(LEN($H290)&gt;2,IF(COUNT(SEARCH({"areer Conference*","*dership Conference*","*LC*","*Sale*Conference*","*Red Jacket*","*RJR*","*op Director Trip*","*TDT*","Catch the dream*","*NSD*"},$C290)),$F290=lookup!$K$4,lookup!$F$1),"")</f>
        <v/>
      </c>
      <c r="V290" s="4" t="str">
        <f>IF(LEN(H290)&gt;2,IF(COUNT(SEARCH({"areer Conference*","*dership Conference*","*LC*","*Sale*Conference*","*Red Jacket*","*RJR*","*op Director Trip*","*TDT*","Catch the dream*","*NSD*"},$C290)),IF(COUNT(MATCH(H290,specialid,0)),lookup!$F$1,lookup!$F$2),lookup!$F$1),"")</f>
        <v/>
      </c>
      <c r="W290" s="4" t="str">
        <f>IF(LEN(F290)&gt;2,IF(A290="IST",IF(LEFT(H290,5)*1&gt;0,lookup!$F$1,lookup!$F$2),lookup!$F$1),"")</f>
        <v/>
      </c>
    </row>
    <row r="291" spans="1:23" x14ac:dyDescent="0.3">
      <c r="A291"/>
      <c r="B291"/>
      <c r="C291"/>
      <c r="D291"/>
      <c r="E291"/>
      <c r="F291"/>
      <c r="G291"/>
      <c r="H291"/>
      <c r="I291"/>
      <c r="J291"/>
      <c r="K291"/>
      <c r="L291"/>
      <c r="R291" s="3" t="str">
        <f>IF(LEN($F291)&gt;2,IF(COUNT(MATCH($D291,Special,0)),IF($A291="Non IST",$G291=lookup!$C$25,$H291=INDEX(ISTBL,MATCH(H291,IST,0))),lookup!$F$1),"")</f>
        <v/>
      </c>
      <c r="S291" t="str">
        <f t="shared" si="24"/>
        <v/>
      </c>
      <c r="T291" t="str">
        <f t="shared" si="21"/>
        <v/>
      </c>
      <c r="U291" t="str">
        <f>IF(LEN($H291)&gt;2,IF(COUNT(SEARCH({"areer Conference*","*dership Conference*","*LC*","*Sale*Conference*","*Red Jacket*","*RJR*","*op Director Trip*","*TDT*","Catch the dream*","*NSD*"},$C291)),$F291=lookup!$K$4,lookup!$F$1),"")</f>
        <v/>
      </c>
      <c r="V291" s="4" t="str">
        <f>IF(LEN(H291)&gt;2,IF(COUNT(SEARCH({"areer Conference*","*dership Conference*","*LC*","*Sale*Conference*","*Red Jacket*","*RJR*","*op Director Trip*","*TDT*","Catch the dream*","*NSD*"},$C291)),IF(COUNT(MATCH(H291,specialid,0)),lookup!$F$1,lookup!$F$2),lookup!$F$1),"")</f>
        <v/>
      </c>
      <c r="W291" s="4" t="str">
        <f>IF(LEN(F291)&gt;2,IF(A291="IST",IF(LEFT(H291,5)*1&gt;0,lookup!$F$1,lookup!$F$2),lookup!$F$1),"")</f>
        <v/>
      </c>
    </row>
    <row r="292" spans="1:23" x14ac:dyDescent="0.3">
      <c r="A292"/>
      <c r="B292"/>
      <c r="C292"/>
      <c r="D292"/>
      <c r="E292"/>
      <c r="F292"/>
      <c r="G292"/>
      <c r="H292"/>
      <c r="I292"/>
      <c r="J292"/>
      <c r="K292"/>
      <c r="L292"/>
      <c r="R292" s="3" t="str">
        <f>IF(LEN($F292)&gt;2,IF(COUNT(MATCH($D292,Special,0)),IF($A292="Non IST",$G292=lookup!$C$25,$H292=INDEX(ISTBL,MATCH(H292,IST,0))),lookup!$F$1),"")</f>
        <v/>
      </c>
      <c r="S292" t="str">
        <f t="shared" si="24"/>
        <v/>
      </c>
      <c r="T292" t="str">
        <f t="shared" si="21"/>
        <v/>
      </c>
      <c r="U292" t="str">
        <f>IF(LEN($H292)&gt;2,IF(COUNT(SEARCH({"areer Conference*","*dership Conference*","*LC*","*Sale*Conference*","*Red Jacket*","*RJR*","*op Director Trip*","*TDT*","Catch the dream*","*NSD*"},$C292)),$F292=lookup!$K$4,lookup!$F$1),"")</f>
        <v/>
      </c>
      <c r="V292" s="4" t="str">
        <f>IF(LEN(H292)&gt;2,IF(COUNT(SEARCH({"areer Conference*","*dership Conference*","*LC*","*Sale*Conference*","*Red Jacket*","*RJR*","*op Director Trip*","*TDT*","Catch the dream*","*NSD*"},$C292)),IF(COUNT(MATCH(H292,specialid,0)),lookup!$F$1,lookup!$F$2),lookup!$F$1),"")</f>
        <v/>
      </c>
      <c r="W292" s="4" t="str">
        <f>IF(LEN(F292)&gt;2,IF(A292="IST",IF(LEFT(H292,5)*1&gt;0,lookup!$F$1,lookup!$F$2),lookup!$F$1),"")</f>
        <v/>
      </c>
    </row>
    <row r="293" spans="1:23" x14ac:dyDescent="0.3">
      <c r="A293"/>
      <c r="B293"/>
      <c r="C293"/>
      <c r="D293"/>
      <c r="E293"/>
      <c r="F293"/>
      <c r="G293"/>
      <c r="H293"/>
      <c r="I293"/>
      <c r="J293"/>
      <c r="K293"/>
      <c r="L293"/>
      <c r="R293" s="3" t="str">
        <f>IF(LEN($F293)&gt;2,IF(COUNT(MATCH($D293,Special,0)),IF($A293="Non IST",$G293=lookup!$C$25,$H293=INDEX(ISTBL,MATCH(H293,IST,0))),lookup!$F$1),"")</f>
        <v/>
      </c>
      <c r="S293" t="str">
        <f t="shared" si="24"/>
        <v/>
      </c>
      <c r="T293" t="str">
        <f t="shared" si="21"/>
        <v/>
      </c>
      <c r="U293" t="str">
        <f>IF(LEN($H293)&gt;2,IF(COUNT(SEARCH({"areer Conference*","*dership Conference*","*LC*","*Sale*Conference*","*Red Jacket*","*RJR*","*op Director Trip*","*TDT*","Catch the dream*","*NSD*"},$C293)),$F293=lookup!$K$4,lookup!$F$1),"")</f>
        <v/>
      </c>
      <c r="V293" s="4" t="str">
        <f>IF(LEN(H293)&gt;2,IF(COUNT(SEARCH({"areer Conference*","*dership Conference*","*LC*","*Sale*Conference*","*Red Jacket*","*RJR*","*op Director Trip*","*TDT*","Catch the dream*","*NSD*"},$C293)),IF(COUNT(MATCH(H293,specialid,0)),lookup!$F$1,lookup!$F$2),lookup!$F$1),"")</f>
        <v/>
      </c>
      <c r="W293" s="4" t="str">
        <f>IF(LEN(F293)&gt;2,IF(A293="IST",IF(LEFT(H293,5)*1&gt;0,lookup!$F$1,lookup!$F$2),lookup!$F$1),"")</f>
        <v/>
      </c>
    </row>
    <row r="294" spans="1:23" x14ac:dyDescent="0.3">
      <c r="A294"/>
      <c r="B294"/>
      <c r="C294"/>
      <c r="D294"/>
      <c r="E294"/>
      <c r="F294"/>
      <c r="G294"/>
      <c r="H294"/>
      <c r="I294"/>
      <c r="J294"/>
      <c r="K294"/>
      <c r="L294"/>
      <c r="R294" s="3" t="str">
        <f>IF(LEN($F294)&gt;2,IF(COUNT(MATCH($D294,Special,0)),IF($A294="Non IST",$G294=lookup!$C$25,$H294=INDEX(ISTBL,MATCH(H294,IST,0))),lookup!$F$1),"")</f>
        <v/>
      </c>
      <c r="S294" t="str">
        <f t="shared" si="24"/>
        <v/>
      </c>
      <c r="T294" t="str">
        <f t="shared" si="21"/>
        <v/>
      </c>
      <c r="U294" t="str">
        <f>IF(LEN($H294)&gt;2,IF(COUNT(SEARCH({"areer Conference*","*dership Conference*","*LC*","*Sale*Conference*","*Red Jacket*","*RJR*","*op Director Trip*","*TDT*","Catch the dream*","*NSD*"},$C294)),$F294=lookup!$K$4,lookup!$F$1),"")</f>
        <v/>
      </c>
      <c r="V294" s="4" t="str">
        <f>IF(LEN(H294)&gt;2,IF(COUNT(SEARCH({"areer Conference*","*dership Conference*","*LC*","*Sale*Conference*","*Red Jacket*","*RJR*","*op Director Trip*","*TDT*","Catch the dream*","*NSD*"},$C294)),IF(COUNT(MATCH(H294,specialid,0)),lookup!$F$1,lookup!$F$2),lookup!$F$1),"")</f>
        <v/>
      </c>
      <c r="W294" s="4" t="str">
        <f>IF(LEN(F294)&gt;2,IF(A294="IST",IF(LEFT(H294,5)*1&gt;0,lookup!$F$1,lookup!$F$2),lookup!$F$1),"")</f>
        <v/>
      </c>
    </row>
    <row r="295" spans="1:23" x14ac:dyDescent="0.3">
      <c r="A295"/>
      <c r="B295"/>
      <c r="C295"/>
      <c r="D295"/>
      <c r="E295"/>
      <c r="F295"/>
      <c r="G295"/>
      <c r="H295"/>
      <c r="I295"/>
      <c r="J295"/>
      <c r="K295"/>
      <c r="L295"/>
      <c r="R295" s="3" t="str">
        <f>IF(LEN($F295)&gt;2,IF(COUNT(MATCH($D295,Special,0)),IF($A295="Non IST",$G295=lookup!$C$25,$H295=INDEX(ISTBL,MATCH(H295,IST,0))),lookup!$F$1),"")</f>
        <v/>
      </c>
      <c r="S295" t="str">
        <f t="shared" si="24"/>
        <v/>
      </c>
      <c r="T295" t="str">
        <f t="shared" si="21"/>
        <v/>
      </c>
      <c r="U295" t="str">
        <f>IF(LEN($H295)&gt;2,IF(COUNT(SEARCH({"areer Conference*","*dership Conference*","*LC*","*Sale*Conference*","*Red Jacket*","*RJR*","*op Director Trip*","*TDT*","Catch the dream*","*NSD*"},$C295)),$F295=lookup!$K$4,lookup!$F$1),"")</f>
        <v/>
      </c>
      <c r="V295" s="4" t="str">
        <f>IF(LEN(H295)&gt;2,IF(COUNT(SEARCH({"areer Conference*","*dership Conference*","*LC*","*Sale*Conference*","*Red Jacket*","*RJR*","*op Director Trip*","*TDT*","Catch the dream*","*NSD*"},$C295)),IF(COUNT(MATCH(H295,specialid,0)),lookup!$F$1,lookup!$F$2),lookup!$F$1),"")</f>
        <v/>
      </c>
      <c r="W295" s="4" t="str">
        <f>IF(LEN(F295)&gt;2,IF(A295="IST",IF(LEFT(H295,5)*1&gt;0,lookup!$F$1,lookup!$F$2),lookup!$F$1),"")</f>
        <v/>
      </c>
    </row>
    <row r="296" spans="1:23" x14ac:dyDescent="0.3">
      <c r="A296"/>
      <c r="B296"/>
      <c r="C296"/>
      <c r="D296"/>
      <c r="E296"/>
      <c r="F296"/>
      <c r="G296"/>
      <c r="H296"/>
      <c r="I296"/>
      <c r="J296"/>
      <c r="K296"/>
      <c r="L296"/>
      <c r="R296" s="3" t="str">
        <f>IF(LEN($F296)&gt;2,IF(COUNT(MATCH($D296,Special,0)),IF($A296="Non IST",$G296=lookup!$C$25,$H296=INDEX(ISTBL,MATCH(H296,IST,0))),lookup!$F$1),"")</f>
        <v/>
      </c>
      <c r="S296" t="str">
        <f t="shared" si="24"/>
        <v/>
      </c>
      <c r="T296" t="str">
        <f t="shared" si="21"/>
        <v/>
      </c>
      <c r="U296" t="str">
        <f>IF(LEN($H296)&gt;2,IF(COUNT(SEARCH({"areer Conference*","*dership Conference*","*LC*","*Sale*Conference*","*Red Jacket*","*RJR*","*op Director Trip*","*TDT*","Catch the dream*","*NSD*"},$C296)),$F296=lookup!$K$4,lookup!$F$1),"")</f>
        <v/>
      </c>
      <c r="V296" s="4" t="str">
        <f>IF(LEN(H296)&gt;2,IF(COUNT(SEARCH({"areer Conference*","*dership Conference*","*LC*","*Sale*Conference*","*Red Jacket*","*RJR*","*op Director Trip*","*TDT*","Catch the dream*","*NSD*"},$C296)),IF(COUNT(MATCH(H296,specialid,0)),lookup!$F$1,lookup!$F$2),lookup!$F$1),"")</f>
        <v/>
      </c>
      <c r="W296" s="4" t="str">
        <f>IF(LEN(F296)&gt;2,IF(A296="IST",IF(LEFT(H296,5)*1&gt;0,lookup!$F$1,lookup!$F$2),lookup!$F$1),"")</f>
        <v/>
      </c>
    </row>
    <row r="297" spans="1:23" x14ac:dyDescent="0.3">
      <c r="A297"/>
      <c r="B297"/>
      <c r="C297"/>
      <c r="D297"/>
      <c r="E297"/>
      <c r="F297"/>
      <c r="G297"/>
      <c r="H297"/>
      <c r="I297"/>
      <c r="J297"/>
      <c r="K297"/>
      <c r="L297"/>
      <c r="R297" s="3" t="str">
        <f>IF(LEN($F297)&gt;2,IF(COUNT(MATCH($D297,Special,0)),IF($A297="Non IST",$G297=lookup!$C$25,$H297=INDEX(ISTBL,MATCH(H297,IST,0))),lookup!$F$1),"")</f>
        <v/>
      </c>
      <c r="S297" t="str">
        <f t="shared" si="24"/>
        <v/>
      </c>
      <c r="T297" t="str">
        <f t="shared" si="21"/>
        <v/>
      </c>
      <c r="U297" t="str">
        <f>IF(LEN($H297)&gt;2,IF(COUNT(SEARCH({"areer Conference*","*dership Conference*","*LC*","*Sale*Conference*","*Red Jacket*","*RJR*","*op Director Trip*","*TDT*","Catch the dream*","*NSD*"},$C297)),$F297=lookup!$K$4,lookup!$F$1),"")</f>
        <v/>
      </c>
      <c r="V297" s="4" t="str">
        <f>IF(LEN(H297)&gt;2,IF(COUNT(SEARCH({"areer Conference*","*dership Conference*","*LC*","*Sale*Conference*","*Red Jacket*","*RJR*","*op Director Trip*","*TDT*","Catch the dream*","*NSD*"},$C297)),IF(COUNT(MATCH(H297,specialid,0)),lookup!$F$1,lookup!$F$2),lookup!$F$1),"")</f>
        <v/>
      </c>
      <c r="W297" s="4" t="str">
        <f>IF(LEN(F297)&gt;2,IF(A297="IST",IF(LEFT(H297,5)*1&gt;0,lookup!$F$1,lookup!$F$2),lookup!$F$1),"")</f>
        <v/>
      </c>
    </row>
    <row r="298" spans="1:23" x14ac:dyDescent="0.3">
      <c r="A298"/>
      <c r="B298"/>
      <c r="C298"/>
      <c r="D298"/>
      <c r="E298"/>
      <c r="F298"/>
      <c r="G298"/>
      <c r="H298"/>
      <c r="I298"/>
      <c r="J298"/>
      <c r="K298"/>
      <c r="L298"/>
      <c r="R298" s="3" t="str">
        <f>IF(LEN($F298)&gt;2,IF(COUNT(MATCH($D298,Special,0)),IF($A298="Non IST",$G298=lookup!$C$25,$H298=INDEX(ISTBL,MATCH(H298,IST,0))),lookup!$F$1),"")</f>
        <v/>
      </c>
      <c r="S298" t="str">
        <f t="shared" si="24"/>
        <v/>
      </c>
      <c r="T298" t="str">
        <f t="shared" si="21"/>
        <v/>
      </c>
      <c r="U298" t="str">
        <f>IF(LEN($H298)&gt;2,IF(COUNT(SEARCH({"areer Conference*","*dership Conference*","*LC*","*Sale*Conference*","*Red Jacket*","*RJR*","*op Director Trip*","*TDT*","Catch the dream*","*NSD*"},$C298)),$F298=lookup!$K$4,lookup!$F$1),"")</f>
        <v/>
      </c>
      <c r="V298" s="4" t="str">
        <f>IF(LEN(H298)&gt;2,IF(COUNT(SEARCH({"areer Conference*","*dership Conference*","*LC*","*Sale*Conference*","*Red Jacket*","*RJR*","*op Director Trip*","*TDT*","Catch the dream*","*NSD*"},$C298)),IF(COUNT(MATCH(H298,specialid,0)),lookup!$F$1,lookup!$F$2),lookup!$F$1),"")</f>
        <v/>
      </c>
      <c r="W298" s="4" t="str">
        <f>IF(LEN(F298)&gt;2,IF(A298="IST",IF(LEFT(H298,5)*1&gt;0,lookup!$F$1,lookup!$F$2),lookup!$F$1),"")</f>
        <v/>
      </c>
    </row>
    <row r="299" spans="1:23" x14ac:dyDescent="0.3">
      <c r="A299"/>
      <c r="B299"/>
      <c r="C299"/>
      <c r="D299"/>
      <c r="E299"/>
      <c r="F299"/>
      <c r="G299"/>
      <c r="H299"/>
      <c r="I299"/>
      <c r="J299"/>
      <c r="K299"/>
      <c r="L299"/>
      <c r="R299" s="3" t="str">
        <f>IF(LEN($F299)&gt;2,IF(COUNT(MATCH($D299,Special,0)),IF($A299="Non IST",$G299=lookup!$C$25,$H299=INDEX(ISTBL,MATCH(H299,IST,0))),lookup!$F$1),"")</f>
        <v/>
      </c>
      <c r="S299" t="str">
        <f t="shared" si="24"/>
        <v/>
      </c>
      <c r="T299" t="str">
        <f t="shared" si="21"/>
        <v/>
      </c>
      <c r="U299" t="str">
        <f>IF(LEN($H299)&gt;2,IF(COUNT(SEARCH({"areer Conference*","*dership Conference*","*LC*","*Sale*Conference*","*Red Jacket*","*RJR*","*op Director Trip*","*TDT*","Catch the dream*","*NSD*"},$C299)),$F299=lookup!$K$4,lookup!$F$1),"")</f>
        <v/>
      </c>
      <c r="V299" s="4" t="str">
        <f>IF(LEN(H299)&gt;2,IF(COUNT(SEARCH({"areer Conference*","*dership Conference*","*LC*","*Sale*Conference*","*Red Jacket*","*RJR*","*op Director Trip*","*TDT*","Catch the dream*","*NSD*"},$C299)),IF(COUNT(MATCH(H299,specialid,0)),lookup!$F$1,lookup!$F$2),lookup!$F$1),"")</f>
        <v/>
      </c>
      <c r="W299" s="4" t="str">
        <f>IF(LEN(F299)&gt;2,IF(A299="IST",IF(LEFT(H299,5)*1&gt;0,lookup!$F$1,lookup!$F$2),lookup!$F$1),"")</f>
        <v/>
      </c>
    </row>
    <row r="300" spans="1:23" x14ac:dyDescent="0.3">
      <c r="A300"/>
      <c r="B300"/>
      <c r="C300"/>
      <c r="D300"/>
      <c r="E300"/>
      <c r="F300"/>
      <c r="G300"/>
      <c r="H300"/>
      <c r="I300"/>
      <c r="J300"/>
      <c r="K300"/>
      <c r="L300"/>
      <c r="R300" s="3" t="str">
        <f>IF(LEN($F300)&gt;2,IF(COUNT(MATCH($D300,Special,0)),IF($A300="Non IST",$G300=lookup!$C$25,$H300=INDEX(ISTBL,MATCH(H300,IST,0))),lookup!$F$1),"")</f>
        <v/>
      </c>
      <c r="S300" t="str">
        <f t="shared" si="24"/>
        <v/>
      </c>
      <c r="T300" t="str">
        <f t="shared" si="21"/>
        <v/>
      </c>
      <c r="U300" t="str">
        <f>IF(LEN($H300)&gt;2,IF(COUNT(SEARCH({"areer Conference*","*dership Conference*","*LC*","*Sale*Conference*","*Red Jacket*","*RJR*","*op Director Trip*","*TDT*","Catch the dream*","*NSD*"},$C300)),$F300=lookup!$K$4,lookup!$F$1),"")</f>
        <v/>
      </c>
      <c r="V300" s="4" t="str">
        <f>IF(LEN(H300)&gt;2,IF(COUNT(SEARCH({"areer Conference*","*dership Conference*","*LC*","*Sale*Conference*","*Red Jacket*","*RJR*","*op Director Trip*","*TDT*","Catch the dream*","*NSD*"},$C300)),IF(COUNT(MATCH(H300,specialid,0)),lookup!$F$1,lookup!$F$2),lookup!$F$1),"")</f>
        <v/>
      </c>
      <c r="W300" s="4" t="str">
        <f>IF(LEN(F300)&gt;2,IF(A300="IST",IF(LEFT(H300,5)*1&gt;0,lookup!$F$1,lookup!$F$2),lookup!$F$1),"")</f>
        <v/>
      </c>
    </row>
    <row r="301" spans="1:23" x14ac:dyDescent="0.3">
      <c r="A301"/>
      <c r="B301"/>
      <c r="C301"/>
      <c r="D301"/>
      <c r="E301"/>
      <c r="F301"/>
      <c r="G301"/>
      <c r="H301"/>
      <c r="I301"/>
      <c r="J301"/>
      <c r="K301"/>
      <c r="L301"/>
      <c r="R301" s="3" t="str">
        <f>IF(LEN($F301)&gt;2,IF(COUNT(MATCH($D301,Special,0)),IF($A301="Non IST",$G301=lookup!$C$25,$H301=INDEX(ISTBL,MATCH(H301,IST,0))),lookup!$F$1),"")</f>
        <v/>
      </c>
      <c r="S301" t="str">
        <f t="shared" si="24"/>
        <v/>
      </c>
      <c r="T301" t="str">
        <f t="shared" si="21"/>
        <v/>
      </c>
      <c r="U301" t="str">
        <f>IF(LEN($H301)&gt;2,IF(COUNT(SEARCH({"areer Conference*","*dership Conference*","*LC*","*Sale*Conference*","*Red Jacket*","*RJR*","*op Director Trip*","*TDT*","Catch the dream*","*NSD*"},$C301)),$F301=lookup!$K$4,lookup!$F$1),"")</f>
        <v/>
      </c>
      <c r="V301" s="4" t="str">
        <f>IF(LEN(H301)&gt;2,IF(COUNT(SEARCH({"areer Conference*","*dership Conference*","*LC*","*Sale*Conference*","*Red Jacket*","*RJR*","*op Director Trip*","*TDT*","Catch the dream*","*NSD*"},$C301)),IF(COUNT(MATCH(H301,specialid,0)),lookup!$F$1,lookup!$F$2),lookup!$F$1),"")</f>
        <v/>
      </c>
      <c r="W301" s="4" t="str">
        <f>IF(LEN(F301)&gt;2,IF(A301="IST",IF(LEFT(H301,5)*1&gt;0,lookup!$F$1,lookup!$F$2),lookup!$F$1),"")</f>
        <v/>
      </c>
    </row>
    <row r="302" spans="1:23" x14ac:dyDescent="0.3">
      <c r="A302"/>
      <c r="B302"/>
      <c r="C302"/>
      <c r="D302"/>
      <c r="E302"/>
      <c r="F302"/>
      <c r="G302"/>
      <c r="H302"/>
      <c r="I302"/>
      <c r="J302"/>
      <c r="K302"/>
      <c r="L302"/>
      <c r="R302" s="3" t="str">
        <f>IF(LEN($F302)&gt;2,IF(COUNT(MATCH($D302,Special,0)),IF($A302="Non IST",$G302=lookup!$C$25,$H302=INDEX(ISTBL,MATCH(H302,IST,0))),lookup!$F$1),"")</f>
        <v/>
      </c>
      <c r="S302" t="str">
        <f t="shared" si="24"/>
        <v/>
      </c>
      <c r="T302" t="str">
        <f t="shared" si="21"/>
        <v/>
      </c>
      <c r="U302" t="str">
        <f>IF(LEN($H302)&gt;2,IF(COUNT(SEARCH({"areer Conference*","*dership Conference*","*LC*","*Sale*Conference*","*Red Jacket*","*RJR*","*op Director Trip*","*TDT*","Catch the dream*","*NSD*"},$C302)),$F302=lookup!$K$4,lookup!$F$1),"")</f>
        <v/>
      </c>
      <c r="V302" s="4" t="str">
        <f>IF(LEN(H302)&gt;2,IF(COUNT(SEARCH({"areer Conference*","*dership Conference*","*LC*","*Sale*Conference*","*Red Jacket*","*RJR*","*op Director Trip*","*TDT*","Catch the dream*","*NSD*"},$C302)),IF(COUNT(MATCH(H302,specialid,0)),lookup!$F$1,lookup!$F$2),lookup!$F$1),"")</f>
        <v/>
      </c>
      <c r="W302" s="4" t="str">
        <f>IF(LEN(F302)&gt;2,IF(A302="IST",IF(LEFT(H302,5)*1&gt;0,lookup!$F$1,lookup!$F$2),lookup!$F$1),"")</f>
        <v/>
      </c>
    </row>
    <row r="303" spans="1:23" x14ac:dyDescent="0.3">
      <c r="A303"/>
      <c r="B303"/>
      <c r="C303"/>
      <c r="D303"/>
      <c r="E303"/>
      <c r="F303"/>
      <c r="G303"/>
      <c r="H303"/>
      <c r="I303"/>
      <c r="J303"/>
      <c r="K303"/>
      <c r="L303"/>
      <c r="R303" s="3" t="str">
        <f>IF(LEN($F303)&gt;2,IF(COUNT(MATCH($D303,Special,0)),IF($A303="Non IST",$G303=lookup!$C$25,$H303=INDEX(ISTBL,MATCH(H303,IST,0))),lookup!$F$1),"")</f>
        <v/>
      </c>
      <c r="S303" t="str">
        <f t="shared" si="24"/>
        <v/>
      </c>
      <c r="T303" t="str">
        <f t="shared" si="21"/>
        <v/>
      </c>
      <c r="U303" t="str">
        <f>IF(LEN($H303)&gt;2,IF(COUNT(SEARCH({"areer Conference*","*dership Conference*","*LC*","*Sale*Conference*","*Red Jacket*","*RJR*","*op Director Trip*","*TDT*","Catch the dream*","*NSD*"},$C303)),$F303=lookup!$K$4,lookup!$F$1),"")</f>
        <v/>
      </c>
      <c r="V303" s="4" t="str">
        <f>IF(LEN(H303)&gt;2,IF(COUNT(SEARCH({"areer Conference*","*dership Conference*","*LC*","*Sale*Conference*","*Red Jacket*","*RJR*","*op Director Trip*","*TDT*","Catch the dream*","*NSD*"},$C303)),IF(COUNT(MATCH(H303,specialid,0)),lookup!$F$1,lookup!$F$2),lookup!$F$1),"")</f>
        <v/>
      </c>
      <c r="W303" s="4" t="str">
        <f>IF(LEN(F303)&gt;2,IF(A303="IST",IF(LEFT(H303,5)*1&gt;0,lookup!$F$1,lookup!$F$2),lookup!$F$1),"")</f>
        <v/>
      </c>
    </row>
    <row r="304" spans="1:23" x14ac:dyDescent="0.3">
      <c r="A304"/>
      <c r="B304"/>
      <c r="C304"/>
      <c r="D304"/>
      <c r="E304"/>
      <c r="F304"/>
      <c r="G304"/>
      <c r="H304"/>
      <c r="I304"/>
      <c r="J304"/>
      <c r="K304"/>
      <c r="L304"/>
      <c r="R304" s="3" t="str">
        <f>IF(LEN($F304)&gt;2,IF(COUNT(MATCH($D304,Special,0)),IF($A304="Non IST",$G304=lookup!$C$25,$H304=INDEX(ISTBL,MATCH(H304,IST,0))),lookup!$F$1),"")</f>
        <v/>
      </c>
      <c r="S304" t="str">
        <f t="shared" si="24"/>
        <v/>
      </c>
      <c r="T304" t="str">
        <f t="shared" si="21"/>
        <v/>
      </c>
      <c r="U304" t="str">
        <f>IF(LEN($H304)&gt;2,IF(COUNT(SEARCH({"areer Conference*","*dership Conference*","*LC*","*Sale*Conference*","*Red Jacket*","*RJR*","*op Director Trip*","*TDT*","Catch the dream*","*NSD*"},$C304)),$F304=lookup!$K$4,lookup!$F$1),"")</f>
        <v/>
      </c>
      <c r="V304" s="4" t="str">
        <f>IF(LEN(H304)&gt;2,IF(COUNT(SEARCH({"areer Conference*","*dership Conference*","*LC*","*Sale*Conference*","*Red Jacket*","*RJR*","*op Director Trip*","*TDT*","Catch the dream*","*NSD*"},$C304)),IF(COUNT(MATCH(H304,specialid,0)),lookup!$F$1,lookup!$F$2),lookup!$F$1),"")</f>
        <v/>
      </c>
      <c r="W304" s="4" t="str">
        <f>IF(LEN(F304)&gt;2,IF(A304="IST",IF(LEFT(H304,5)*1&gt;0,lookup!$F$1,lookup!$F$2),lookup!$F$1),"")</f>
        <v/>
      </c>
    </row>
    <row r="305" spans="1:23" x14ac:dyDescent="0.3">
      <c r="A305"/>
      <c r="B305"/>
      <c r="C305"/>
      <c r="D305"/>
      <c r="E305"/>
      <c r="F305"/>
      <c r="G305"/>
      <c r="H305"/>
      <c r="I305"/>
      <c r="J305"/>
      <c r="K305"/>
      <c r="L305"/>
      <c r="R305" s="3" t="str">
        <f>IF(LEN($F305)&gt;2,IF(COUNT(MATCH($D305,Special,0)),IF($A305="Non IST",$G305=lookup!$C$25,$H305=INDEX(ISTBL,MATCH(H305,IST,0))),lookup!$F$1),"")</f>
        <v/>
      </c>
      <c r="S305" t="str">
        <f t="shared" si="24"/>
        <v/>
      </c>
      <c r="T305" t="str">
        <f t="shared" si="21"/>
        <v/>
      </c>
      <c r="U305" t="str">
        <f>IF(LEN($H305)&gt;2,IF(COUNT(SEARCH({"areer Conference*","*dership Conference*","*LC*","*Sale*Conference*","*Red Jacket*","*RJR*","*op Director Trip*","*TDT*","Catch the dream*","*NSD*"},$C305)),$F305=lookup!$K$4,lookup!$F$1),"")</f>
        <v/>
      </c>
      <c r="V305" s="4" t="str">
        <f>IF(LEN(H305)&gt;2,IF(COUNT(SEARCH({"areer Conference*","*dership Conference*","*LC*","*Sale*Conference*","*Red Jacket*","*RJR*","*op Director Trip*","*TDT*","Catch the dream*","*NSD*"},$C305)),IF(COUNT(MATCH(H305,specialid,0)),lookup!$F$1,lookup!$F$2),lookup!$F$1),"")</f>
        <v/>
      </c>
      <c r="W305" s="4" t="str">
        <f>IF(LEN(F305)&gt;2,IF(A305="IST",IF(LEFT(H305,5)*1&gt;0,lookup!$F$1,lookup!$F$2),lookup!$F$1),"")</f>
        <v/>
      </c>
    </row>
    <row r="306" spans="1:23" x14ac:dyDescent="0.3">
      <c r="A306"/>
      <c r="B306"/>
      <c r="C306"/>
      <c r="D306"/>
      <c r="E306"/>
      <c r="F306"/>
      <c r="G306"/>
      <c r="H306"/>
      <c r="I306"/>
      <c r="J306"/>
      <c r="K306"/>
      <c r="L306"/>
      <c r="R306" s="3" t="str">
        <f>IF(LEN($F306)&gt;2,IF(COUNT(MATCH($D306,Special,0)),IF($A306="Non IST",$G306=lookup!$C$25,$H306=INDEX(ISTBL,MATCH(H306,IST,0))),lookup!$F$1),"")</f>
        <v/>
      </c>
      <c r="S306" t="str">
        <f t="shared" si="24"/>
        <v/>
      </c>
      <c r="T306" t="str">
        <f t="shared" si="21"/>
        <v/>
      </c>
      <c r="U306" t="str">
        <f>IF(LEN($H306)&gt;2,IF(COUNT(SEARCH({"areer Conference*","*dership Conference*","*LC*","*Sale*Conference*","*Red Jacket*","*RJR*","*op Director Trip*","*TDT*","Catch the dream*","*NSD*"},$C306)),$F306=lookup!$K$4,lookup!$F$1),"")</f>
        <v/>
      </c>
      <c r="V306" s="4" t="str">
        <f>IF(LEN(H306)&gt;2,IF(COUNT(SEARCH({"areer Conference*","*dership Conference*","*LC*","*Sale*Conference*","*Red Jacket*","*RJR*","*op Director Trip*","*TDT*","Catch the dream*","*NSD*"},$C306)),IF(COUNT(MATCH(H306,specialid,0)),lookup!$F$1,lookup!$F$2),lookup!$F$1),"")</f>
        <v/>
      </c>
      <c r="W306" s="4" t="str">
        <f>IF(LEN(F306)&gt;2,IF(A306="IST",IF(LEFT(H306,5)*1&gt;0,lookup!$F$1,lookup!$F$2),lookup!$F$1),"")</f>
        <v/>
      </c>
    </row>
    <row r="307" spans="1:23" x14ac:dyDescent="0.3">
      <c r="A307"/>
      <c r="B307"/>
      <c r="C307"/>
      <c r="D307"/>
      <c r="E307"/>
      <c r="F307"/>
      <c r="G307"/>
      <c r="H307"/>
      <c r="I307"/>
      <c r="J307"/>
      <c r="K307"/>
      <c r="L307"/>
      <c r="R307" s="3" t="str">
        <f>IF(LEN($F307)&gt;2,IF(COUNT(MATCH($D307,Special,0)),IF($A307="Non IST",$G307=lookup!$C$25,$H307=INDEX(ISTBL,MATCH(H307,IST,0))),lookup!$F$1),"")</f>
        <v/>
      </c>
      <c r="S307" t="str">
        <f t="shared" si="24"/>
        <v/>
      </c>
      <c r="T307" t="str">
        <f t="shared" si="21"/>
        <v/>
      </c>
      <c r="U307" t="str">
        <f>IF(LEN($H307)&gt;2,IF(COUNT(SEARCH({"areer Conference*","*dership Conference*","*LC*","*Sale*Conference*","*Red Jacket*","*RJR*","*op Director Trip*","*TDT*","Catch the dream*","*NSD*"},$C307)),$F307=lookup!$K$4,lookup!$F$1),"")</f>
        <v/>
      </c>
      <c r="V307" s="4" t="str">
        <f>IF(LEN(H307)&gt;2,IF(COUNT(SEARCH({"areer Conference*","*dership Conference*","*LC*","*Sale*Conference*","*Red Jacket*","*RJR*","*op Director Trip*","*TDT*","Catch the dream*","*NSD*"},$C307)),IF(COUNT(MATCH(H307,specialid,0)),lookup!$F$1,lookup!$F$2),lookup!$F$1),"")</f>
        <v/>
      </c>
      <c r="W307" s="4" t="str">
        <f>IF(LEN(F307)&gt;2,IF(A307="IST",IF(LEFT(H307,5)*1&gt;0,lookup!$F$1,lookup!$F$2),lookup!$F$1),"")</f>
        <v/>
      </c>
    </row>
    <row r="308" spans="1:23" x14ac:dyDescent="0.3">
      <c r="A308"/>
      <c r="B308"/>
      <c r="C308"/>
      <c r="D308"/>
      <c r="E308"/>
      <c r="F308"/>
      <c r="G308"/>
      <c r="H308"/>
      <c r="I308"/>
      <c r="J308"/>
      <c r="K308"/>
      <c r="L308"/>
      <c r="R308" s="3" t="str">
        <f>IF(LEN($F308)&gt;2,IF(COUNT(MATCH($D308,Special,0)),IF($A308="Non IST",$G308=lookup!$C$25,$H308=INDEX(ISTBL,MATCH(H308,IST,0))),lookup!$F$1),"")</f>
        <v/>
      </c>
      <c r="S308" t="str">
        <f t="shared" si="24"/>
        <v/>
      </c>
      <c r="T308" t="str">
        <f t="shared" si="21"/>
        <v/>
      </c>
      <c r="U308" t="str">
        <f>IF(LEN($H308)&gt;2,IF(COUNT(SEARCH({"areer Conference*","*dership Conference*","*LC*","*Sale*Conference*","*Red Jacket*","*RJR*","*op Director Trip*","*TDT*","Catch the dream*","*NSD*"},$C308)),$F308=lookup!$K$4,lookup!$F$1),"")</f>
        <v/>
      </c>
      <c r="V308" s="4" t="str">
        <f>IF(LEN(H308)&gt;2,IF(COUNT(SEARCH({"areer Conference*","*dership Conference*","*LC*","*Sale*Conference*","*Red Jacket*","*RJR*","*op Director Trip*","*TDT*","Catch the dream*","*NSD*"},$C308)),IF(COUNT(MATCH(H308,specialid,0)),lookup!$F$1,lookup!$F$2),lookup!$F$1),"")</f>
        <v/>
      </c>
      <c r="W308" s="4" t="str">
        <f>IF(LEN(F308)&gt;2,IF(A308="IST",IF(LEFT(H308,5)*1&gt;0,lookup!$F$1,lookup!$F$2),lookup!$F$1),"")</f>
        <v/>
      </c>
    </row>
    <row r="309" spans="1:23" x14ac:dyDescent="0.3">
      <c r="A309"/>
      <c r="B309"/>
      <c r="C309"/>
      <c r="D309"/>
      <c r="E309"/>
      <c r="F309"/>
      <c r="G309"/>
      <c r="H309"/>
      <c r="I309"/>
      <c r="J309"/>
      <c r="K309"/>
      <c r="L309"/>
      <c r="R309" s="3" t="str">
        <f>IF(LEN($F309)&gt;2,IF(COUNT(MATCH($D309,Special,0)),IF($A309="Non IST",$G309=lookup!$C$25,$H309=INDEX(ISTBL,MATCH(H309,IST,0))),lookup!$F$1),"")</f>
        <v/>
      </c>
      <c r="S309" t="str">
        <f t="shared" si="24"/>
        <v/>
      </c>
      <c r="T309" t="str">
        <f t="shared" si="21"/>
        <v/>
      </c>
      <c r="U309" t="str">
        <f>IF(LEN($H309)&gt;2,IF(COUNT(SEARCH({"areer Conference*","*dership Conference*","*LC*","*Sale*Conference*","*Red Jacket*","*RJR*","*op Director Trip*","*TDT*","Catch the dream*","*NSD*"},$C309)),$F309=lookup!$K$4,lookup!$F$1),"")</f>
        <v/>
      </c>
      <c r="V309" s="4" t="str">
        <f>IF(LEN(H309)&gt;2,IF(COUNT(SEARCH({"areer Conference*","*dership Conference*","*LC*","*Sale*Conference*","*Red Jacket*","*RJR*","*op Director Trip*","*TDT*","Catch the dream*","*NSD*"},$C309)),IF(COUNT(MATCH(H309,specialid,0)),lookup!$F$1,lookup!$F$2),lookup!$F$1),"")</f>
        <v/>
      </c>
      <c r="W309" s="4" t="str">
        <f>IF(LEN(F309)&gt;2,IF(A309="IST",IF(LEFT(H309,5)*1&gt;0,lookup!$F$1,lookup!$F$2),lookup!$F$1),"")</f>
        <v/>
      </c>
    </row>
    <row r="310" spans="1:23" x14ac:dyDescent="0.3">
      <c r="A310"/>
      <c r="B310"/>
      <c r="C310"/>
      <c r="D310"/>
      <c r="E310"/>
      <c r="F310"/>
      <c r="G310"/>
      <c r="H310"/>
      <c r="I310"/>
      <c r="J310"/>
      <c r="K310"/>
      <c r="L310"/>
      <c r="R310" s="3" t="str">
        <f>IF(LEN($F310)&gt;2,IF(COUNT(MATCH($D310,Special,0)),IF($A310="Non IST",$G310=lookup!$C$25,$H310=INDEX(ISTBL,MATCH(H310,IST,0))),lookup!$F$1),"")</f>
        <v/>
      </c>
      <c r="S310" t="str">
        <f t="shared" si="24"/>
        <v/>
      </c>
      <c r="T310" t="str">
        <f t="shared" si="21"/>
        <v/>
      </c>
      <c r="U310" t="str">
        <f>IF(LEN($H310)&gt;2,IF(COUNT(SEARCH({"areer Conference*","*dership Conference*","*LC*","*Sale*Conference*","*Red Jacket*","*RJR*","*op Director Trip*","*TDT*","Catch the dream*","*NSD*"},$C310)),$F310=lookup!$K$4,lookup!$F$1),"")</f>
        <v/>
      </c>
      <c r="V310" s="4" t="str">
        <f>IF(LEN(H310)&gt;2,IF(COUNT(SEARCH({"areer Conference*","*dership Conference*","*LC*","*Sale*Conference*","*Red Jacket*","*RJR*","*op Director Trip*","*TDT*","Catch the dream*","*NSD*"},$C310)),IF(COUNT(MATCH(H310,specialid,0)),lookup!$F$1,lookup!$F$2),lookup!$F$1),"")</f>
        <v/>
      </c>
      <c r="W310" s="4" t="str">
        <f>IF(LEN(F310)&gt;2,IF(A310="IST",IF(LEFT(H310,5)*1&gt;0,lookup!$F$1,lookup!$F$2),lookup!$F$1),"")</f>
        <v/>
      </c>
    </row>
    <row r="311" spans="1:23" x14ac:dyDescent="0.3">
      <c r="A311"/>
      <c r="B311"/>
      <c r="C311"/>
      <c r="D311"/>
      <c r="E311"/>
      <c r="F311"/>
      <c r="G311"/>
      <c r="H311"/>
      <c r="I311"/>
      <c r="J311"/>
      <c r="K311"/>
      <c r="L311"/>
      <c r="R311" s="3" t="str">
        <f>IF(LEN($F311)&gt;2,IF(COUNT(MATCH($D311,Special,0)),IF($A311="Non IST",$G311=lookup!$C$25,$H311=INDEX(ISTBL,MATCH(H311,IST,0))),lookup!$F$1),"")</f>
        <v/>
      </c>
      <c r="S311" t="str">
        <f t="shared" si="24"/>
        <v/>
      </c>
      <c r="T311" t="str">
        <f t="shared" si="21"/>
        <v/>
      </c>
      <c r="U311" t="str">
        <f>IF(LEN($H311)&gt;2,IF(COUNT(SEARCH({"areer Conference*","*dership Conference*","*LC*","*Sale*Conference*","*Red Jacket*","*RJR*","*op Director Trip*","*TDT*","Catch the dream*","*NSD*"},$C311)),$F311=lookup!$K$4,lookup!$F$1),"")</f>
        <v/>
      </c>
      <c r="V311" s="4" t="str">
        <f>IF(LEN(H311)&gt;2,IF(COUNT(SEARCH({"areer Conference*","*dership Conference*","*LC*","*Sale*Conference*","*Red Jacket*","*RJR*","*op Director Trip*","*TDT*","Catch the dream*","*NSD*"},$C311)),IF(COUNT(MATCH(H311,specialid,0)),lookup!$F$1,lookup!$F$2),lookup!$F$1),"")</f>
        <v/>
      </c>
      <c r="W311" s="4" t="str">
        <f>IF(LEN(F311)&gt;2,IF(A311="IST",IF(LEFT(H311,5)*1&gt;0,lookup!$F$1,lookup!$F$2),lookup!$F$1),"")</f>
        <v/>
      </c>
    </row>
    <row r="312" spans="1:23" x14ac:dyDescent="0.3">
      <c r="A312"/>
      <c r="B312"/>
      <c r="C312"/>
      <c r="D312"/>
      <c r="E312"/>
      <c r="F312"/>
      <c r="G312"/>
      <c r="H312"/>
      <c r="I312"/>
      <c r="J312"/>
      <c r="K312"/>
      <c r="L312"/>
      <c r="R312" s="3" t="str">
        <f>IF(LEN($F312)&gt;2,IF(COUNT(MATCH($D312,Special,0)),IF($A312="Non IST",$G312=lookup!$C$25,$H312=INDEX(ISTBL,MATCH(H312,IST,0))),lookup!$F$1),"")</f>
        <v/>
      </c>
      <c r="S312" t="str">
        <f t="shared" si="24"/>
        <v/>
      </c>
      <c r="T312" t="str">
        <f t="shared" si="21"/>
        <v/>
      </c>
      <c r="U312" t="str">
        <f>IF(LEN($H312)&gt;2,IF(COUNT(SEARCH({"areer Conference*","*dership Conference*","*LC*","*Sale*Conference*","*Red Jacket*","*RJR*","*op Director Trip*","*TDT*","Catch the dream*","*NSD*"},$C312)),$F312=lookup!$K$4,lookup!$F$1),"")</f>
        <v/>
      </c>
      <c r="V312" s="4" t="str">
        <f>IF(LEN(H312)&gt;2,IF(COUNT(SEARCH({"areer Conference*","*dership Conference*","*LC*","*Sale*Conference*","*Red Jacket*","*RJR*","*op Director Trip*","*TDT*","Catch the dream*","*NSD*"},$C312)),IF(COUNT(MATCH(H312,specialid,0)),lookup!$F$1,lookup!$F$2),lookup!$F$1),"")</f>
        <v/>
      </c>
      <c r="W312" s="4" t="str">
        <f>IF(LEN(F312)&gt;2,IF(A312="IST",IF(LEFT(H312,5)*1&gt;0,lookup!$F$1,lookup!$F$2),lookup!$F$1),"")</f>
        <v/>
      </c>
    </row>
    <row r="313" spans="1:23" x14ac:dyDescent="0.3">
      <c r="A313"/>
      <c r="B313"/>
      <c r="C313"/>
      <c r="D313"/>
      <c r="E313"/>
      <c r="F313"/>
      <c r="G313"/>
      <c r="H313"/>
      <c r="I313"/>
      <c r="J313"/>
      <c r="K313"/>
      <c r="L313"/>
      <c r="R313" s="3" t="str">
        <f>IF(LEN($F313)&gt;2,IF(COUNT(MATCH($D313,Special,0)),IF($A313="Non IST",$G313=lookup!$C$25,$H313=INDEX(ISTBL,MATCH(H313,IST,0))),lookup!$F$1),"")</f>
        <v/>
      </c>
      <c r="S313" t="str">
        <f t="shared" si="24"/>
        <v/>
      </c>
      <c r="T313" t="str">
        <f t="shared" si="21"/>
        <v/>
      </c>
      <c r="U313" t="str">
        <f>IF(LEN($H313)&gt;2,IF(COUNT(SEARCH({"areer Conference*","*dership Conference*","*LC*","*Sale*Conference*","*Red Jacket*","*RJR*","*op Director Trip*","*TDT*","Catch the dream*","*NSD*"},$C313)),$F313=lookup!$K$4,lookup!$F$1),"")</f>
        <v/>
      </c>
      <c r="V313" s="4" t="str">
        <f>IF(LEN(H313)&gt;2,IF(COUNT(SEARCH({"areer Conference*","*dership Conference*","*LC*","*Sale*Conference*","*Red Jacket*","*RJR*","*op Director Trip*","*TDT*","Catch the dream*","*NSD*"},$C313)),IF(COUNT(MATCH(H313,specialid,0)),lookup!$F$1,lookup!$F$2),lookup!$F$1),"")</f>
        <v/>
      </c>
      <c r="W313" s="4" t="str">
        <f>IF(LEN(F313)&gt;2,IF(A313="IST",IF(LEFT(H313,5)*1&gt;0,lookup!$F$1,lookup!$F$2),lookup!$F$1),"")</f>
        <v/>
      </c>
    </row>
    <row r="314" spans="1:23" x14ac:dyDescent="0.3">
      <c r="A314"/>
      <c r="B314"/>
      <c r="C314"/>
      <c r="D314"/>
      <c r="E314"/>
      <c r="F314"/>
      <c r="G314"/>
      <c r="H314"/>
      <c r="I314"/>
      <c r="J314"/>
      <c r="K314"/>
      <c r="L314"/>
      <c r="R314" s="3" t="str">
        <f>IF(LEN($F314)&gt;2,IF(COUNT(MATCH($D314,Special,0)),IF($A314="Non IST",$G314=lookup!$C$25,$H314=INDEX(ISTBL,MATCH(H314,IST,0))),lookup!$F$1),"")</f>
        <v/>
      </c>
      <c r="S314" t="str">
        <f t="shared" si="24"/>
        <v/>
      </c>
      <c r="T314" t="str">
        <f t="shared" si="21"/>
        <v/>
      </c>
      <c r="U314" t="str">
        <f>IF(LEN($H314)&gt;2,IF(COUNT(SEARCH({"areer Conference*","*dership Conference*","*LC*","*Sale*Conference*","*Red Jacket*","*RJR*","*op Director Trip*","*TDT*","Catch the dream*","*NSD*"},$C314)),$F314=lookup!$K$4,lookup!$F$1),"")</f>
        <v/>
      </c>
      <c r="V314" s="4" t="str">
        <f>IF(LEN(H314)&gt;2,IF(COUNT(SEARCH({"areer Conference*","*dership Conference*","*LC*","*Sale*Conference*","*Red Jacket*","*RJR*","*op Director Trip*","*TDT*","Catch the dream*","*NSD*"},$C314)),IF(COUNT(MATCH(H314,specialid,0)),lookup!$F$1,lookup!$F$2),lookup!$F$1),"")</f>
        <v/>
      </c>
      <c r="W314" s="4" t="str">
        <f>IF(LEN(F314)&gt;2,IF(A314="IST",IF(LEFT(H314,5)*1&gt;0,lookup!$F$1,lookup!$F$2),lookup!$F$1),"")</f>
        <v/>
      </c>
    </row>
    <row r="315" spans="1:23" x14ac:dyDescent="0.3">
      <c r="A315"/>
      <c r="B315"/>
      <c r="C315"/>
      <c r="D315"/>
      <c r="E315"/>
      <c r="F315"/>
      <c r="G315"/>
      <c r="H315"/>
      <c r="I315"/>
      <c r="J315"/>
      <c r="K315"/>
      <c r="L315"/>
      <c r="R315" s="3" t="str">
        <f>IF(LEN($F315)&gt;2,IF(COUNT(MATCH($D315,Special,0)),IF($A315="Non IST",$G315=lookup!$C$25,$H315=INDEX(ISTBL,MATCH(H315,IST,0))),lookup!$F$1),"")</f>
        <v/>
      </c>
      <c r="S315" t="str">
        <f t="shared" si="24"/>
        <v/>
      </c>
      <c r="T315" t="str">
        <f t="shared" si="21"/>
        <v/>
      </c>
      <c r="U315" t="str">
        <f>IF(LEN($H315)&gt;2,IF(COUNT(SEARCH({"areer Conference*","*dership Conference*","*LC*","*Sale*Conference*","*Red Jacket*","*RJR*","*op Director Trip*","*TDT*","Catch the dream*","*NSD*"},$C315)),$F315=lookup!$K$4,lookup!$F$1),"")</f>
        <v/>
      </c>
      <c r="V315" s="4" t="str">
        <f>IF(LEN(H315)&gt;2,IF(COUNT(SEARCH({"areer Conference*","*dership Conference*","*LC*","*Sale*Conference*","*Red Jacket*","*RJR*","*op Director Trip*","*TDT*","Catch the dream*","*NSD*"},$C315)),IF(COUNT(MATCH(H315,specialid,0)),lookup!$F$1,lookup!$F$2),lookup!$F$1),"")</f>
        <v/>
      </c>
      <c r="W315" s="4" t="str">
        <f>IF(LEN(F315)&gt;2,IF(A315="IST",IF(LEFT(H315,5)*1&gt;0,lookup!$F$1,lookup!$F$2),lookup!$F$1),"")</f>
        <v/>
      </c>
    </row>
    <row r="316" spans="1:23" x14ac:dyDescent="0.3">
      <c r="A316"/>
      <c r="B316"/>
      <c r="C316"/>
      <c r="D316"/>
      <c r="E316"/>
      <c r="F316"/>
      <c r="G316"/>
      <c r="H316"/>
      <c r="I316"/>
      <c r="J316"/>
      <c r="K316"/>
      <c r="L316"/>
      <c r="R316" s="3" t="str">
        <f>IF(LEN($F316)&gt;2,IF(COUNT(MATCH($D316,Special,0)),IF($A316="Non IST",$G316=lookup!$C$25,$H316=INDEX(ISTBL,MATCH(H316,IST,0))),lookup!$F$1),"")</f>
        <v/>
      </c>
      <c r="S316" t="str">
        <f t="shared" si="24"/>
        <v/>
      </c>
      <c r="T316" t="str">
        <f t="shared" si="21"/>
        <v/>
      </c>
      <c r="U316" t="str">
        <f>IF(LEN($H316)&gt;2,IF(COUNT(SEARCH({"areer Conference*","*dership Conference*","*LC*","*Sale*Conference*","*Red Jacket*","*RJR*","*op Director Trip*","*TDT*","Catch the dream*","*NSD*"},$C316)),$F316=lookup!$K$4,lookup!$F$1),"")</f>
        <v/>
      </c>
      <c r="V316" s="4" t="str">
        <f>IF(LEN(H316)&gt;2,IF(COUNT(SEARCH({"areer Conference*","*dership Conference*","*LC*","*Sale*Conference*","*Red Jacket*","*RJR*","*op Director Trip*","*TDT*","Catch the dream*","*NSD*"},$C316)),IF(COUNT(MATCH(H316,specialid,0)),lookup!$F$1,lookup!$F$2),lookup!$F$1),"")</f>
        <v/>
      </c>
      <c r="W316" s="4" t="str">
        <f>IF(LEN(F316)&gt;2,IF(A316="IST",IF(LEFT(H316,5)*1&gt;0,lookup!$F$1,lookup!$F$2),lookup!$F$1),"")</f>
        <v/>
      </c>
    </row>
    <row r="317" spans="1:23" x14ac:dyDescent="0.3">
      <c r="A317"/>
      <c r="B317"/>
      <c r="C317"/>
      <c r="D317"/>
      <c r="E317"/>
      <c r="F317"/>
      <c r="G317"/>
      <c r="H317"/>
      <c r="I317"/>
      <c r="J317"/>
      <c r="K317"/>
      <c r="L317"/>
      <c r="R317" s="3" t="str">
        <f>IF(LEN($F317)&gt;2,IF(COUNT(MATCH($D317,Special,0)),IF($A317="Non IST",$G317=lookup!$C$25,$H317=INDEX(ISTBL,MATCH(H317,IST,0))),lookup!$F$1),"")</f>
        <v/>
      </c>
      <c r="S317" t="str">
        <f t="shared" si="24"/>
        <v/>
      </c>
      <c r="T317" t="str">
        <f t="shared" si="21"/>
        <v/>
      </c>
      <c r="U317" t="str">
        <f>IF(LEN($H317)&gt;2,IF(COUNT(SEARCH({"areer Conference*","*dership Conference*","*LC*","*Sale*Conference*","*Red Jacket*","*RJR*","*op Director Trip*","*TDT*","Catch the dream*","*NSD*"},$C317)),$F317=lookup!$K$4,lookup!$F$1),"")</f>
        <v/>
      </c>
      <c r="V317" s="4" t="str">
        <f>IF(LEN(H317)&gt;2,IF(COUNT(SEARCH({"areer Conference*","*dership Conference*","*LC*","*Sale*Conference*","*Red Jacket*","*RJR*","*op Director Trip*","*TDT*","Catch the dream*","*NSD*"},$C317)),IF(COUNT(MATCH(H317,specialid,0)),lookup!$F$1,lookup!$F$2),lookup!$F$1),"")</f>
        <v/>
      </c>
      <c r="W317" s="4" t="str">
        <f>IF(LEN(F317)&gt;2,IF(A317="IST",IF(LEFT(H317,5)*1&gt;0,lookup!$F$1,lookup!$F$2),lookup!$F$1),"")</f>
        <v/>
      </c>
    </row>
    <row r="318" spans="1:23" x14ac:dyDescent="0.3">
      <c r="A318"/>
      <c r="B318"/>
      <c r="C318"/>
      <c r="D318"/>
      <c r="E318"/>
      <c r="F318"/>
      <c r="G318"/>
      <c r="H318"/>
      <c r="I318"/>
      <c r="J318"/>
      <c r="K318"/>
      <c r="L318"/>
      <c r="R318" s="3" t="str">
        <f>IF(LEN($F318)&gt;2,IF(COUNT(MATCH($D318,Special,0)),IF($A318="Non IST",$G318=lookup!$C$25,$H318=INDEX(ISTBL,MATCH(H318,IST,0))),lookup!$F$1),"")</f>
        <v/>
      </c>
      <c r="S318" t="str">
        <f t="shared" si="24"/>
        <v/>
      </c>
      <c r="T318" t="str">
        <f t="shared" si="21"/>
        <v/>
      </c>
      <c r="U318" t="str">
        <f>IF(LEN($H318)&gt;2,IF(COUNT(SEARCH({"areer Conference*","*dership Conference*","*LC*","*Sale*Conference*","*Red Jacket*","*RJR*","*op Director Trip*","*TDT*","Catch the dream*","*NSD*"},$C318)),$F318=lookup!$K$4,lookup!$F$1),"")</f>
        <v/>
      </c>
      <c r="V318" s="4" t="str">
        <f>IF(LEN(H318)&gt;2,IF(COUNT(SEARCH({"areer Conference*","*dership Conference*","*LC*","*Sale*Conference*","*Red Jacket*","*RJR*","*op Director Trip*","*TDT*","Catch the dream*","*NSD*"},$C318)),IF(COUNT(MATCH(H318,specialid,0)),lookup!$F$1,lookup!$F$2),lookup!$F$1),"")</f>
        <v/>
      </c>
      <c r="W318" s="4" t="str">
        <f>IF(LEN(F318)&gt;2,IF(A318="IST",IF(LEFT(H318,5)*1&gt;0,lookup!$F$1,lookup!$F$2),lookup!$F$1),"")</f>
        <v/>
      </c>
    </row>
    <row r="319" spans="1:23" x14ac:dyDescent="0.3">
      <c r="A319"/>
      <c r="B319"/>
      <c r="C319"/>
      <c r="D319"/>
      <c r="E319"/>
      <c r="F319"/>
      <c r="G319"/>
      <c r="H319"/>
      <c r="I319"/>
      <c r="J319"/>
      <c r="K319"/>
      <c r="L319"/>
      <c r="R319" s="3" t="str">
        <f>IF(LEN($F319)&gt;2,IF(COUNT(MATCH($D319,Special,0)),IF($A319="Non IST",$G319=lookup!$C$25,$H319=INDEX(ISTBL,MATCH(H319,IST,0))),lookup!$F$1),"")</f>
        <v/>
      </c>
      <c r="S319" t="str">
        <f t="shared" si="24"/>
        <v/>
      </c>
      <c r="T319" t="str">
        <f t="shared" si="21"/>
        <v/>
      </c>
      <c r="U319" t="str">
        <f>IF(LEN($H319)&gt;2,IF(COUNT(SEARCH({"areer Conference*","*dership Conference*","*LC*","*Sale*Conference*","*Red Jacket*","*RJR*","*op Director Trip*","*TDT*","Catch the dream*","*NSD*"},$C319)),$F319=lookup!$K$4,lookup!$F$1),"")</f>
        <v/>
      </c>
      <c r="V319" s="4" t="str">
        <f>IF(LEN(H319)&gt;2,IF(COUNT(SEARCH({"areer Conference*","*dership Conference*","*LC*","*Sale*Conference*","*Red Jacket*","*RJR*","*op Director Trip*","*TDT*","Catch the dream*","*NSD*"},$C319)),IF(COUNT(MATCH(H319,specialid,0)),lookup!$F$1,lookup!$F$2),lookup!$F$1),"")</f>
        <v/>
      </c>
      <c r="W319" s="4" t="str">
        <f>IF(LEN(F319)&gt;2,IF(A319="IST",IF(LEFT(H319,5)*1&gt;0,lookup!$F$1,lookup!$F$2),lookup!$F$1),"")</f>
        <v/>
      </c>
    </row>
    <row r="320" spans="1:23" x14ac:dyDescent="0.3">
      <c r="A320"/>
      <c r="B320"/>
      <c r="C320"/>
      <c r="D320"/>
      <c r="E320"/>
      <c r="F320"/>
      <c r="G320"/>
      <c r="H320"/>
      <c r="I320"/>
      <c r="J320"/>
      <c r="K320"/>
      <c r="L320"/>
      <c r="R320" s="3" t="str">
        <f>IF(LEN($F320)&gt;2,IF(COUNT(MATCH($D320,Special,0)),IF($A320="Non IST",$G320=lookup!$C$25,$H320=INDEX(ISTBL,MATCH(H320,IST,0))),lookup!$F$1),"")</f>
        <v/>
      </c>
      <c r="S320" t="str">
        <f t="shared" si="24"/>
        <v/>
      </c>
      <c r="T320" t="str">
        <f t="shared" si="21"/>
        <v/>
      </c>
      <c r="U320" t="str">
        <f>IF(LEN($H320)&gt;2,IF(COUNT(SEARCH({"areer Conference*","*dership Conference*","*LC*","*Sale*Conference*","*Red Jacket*","*RJR*","*op Director Trip*","*TDT*","Catch the dream*","*NSD*"},$C320)),$F320=lookup!$K$4,lookup!$F$1),"")</f>
        <v/>
      </c>
      <c r="V320" s="4" t="str">
        <f>IF(LEN(H320)&gt;2,IF(COUNT(SEARCH({"areer Conference*","*dership Conference*","*LC*","*Sale*Conference*","*Red Jacket*","*RJR*","*op Director Trip*","*TDT*","Catch the dream*","*NSD*"},$C320)),IF(COUNT(MATCH(H320,specialid,0)),lookup!$F$1,lookup!$F$2),lookup!$F$1),"")</f>
        <v/>
      </c>
      <c r="W320" s="4" t="str">
        <f>IF(LEN(F320)&gt;2,IF(A320="IST",IF(LEFT(H320,5)*1&gt;0,lookup!$F$1,lookup!$F$2),lookup!$F$1),"")</f>
        <v/>
      </c>
    </row>
    <row r="321" spans="1:23" x14ac:dyDescent="0.3">
      <c r="A321"/>
      <c r="B321"/>
      <c r="C321"/>
      <c r="D321"/>
      <c r="E321"/>
      <c r="F321"/>
      <c r="G321"/>
      <c r="H321"/>
      <c r="I321"/>
      <c r="J321"/>
      <c r="K321"/>
      <c r="L321"/>
      <c r="R321" s="3" t="str">
        <f>IF(LEN($F321)&gt;2,IF(COUNT(MATCH($D321,Special,0)),IF($A321="Non IST",$G321=lookup!$C$25,$H321=INDEX(ISTBL,MATCH(H321,IST,0))),lookup!$F$1),"")</f>
        <v/>
      </c>
      <c r="S321" t="str">
        <f t="shared" si="24"/>
        <v/>
      </c>
      <c r="T321" t="str">
        <f t="shared" si="21"/>
        <v/>
      </c>
      <c r="U321" t="str">
        <f>IF(LEN($H321)&gt;2,IF(COUNT(SEARCH({"areer Conference*","*dership Conference*","*LC*","*Sale*Conference*","*Red Jacket*","*RJR*","*op Director Trip*","*TDT*","Catch the dream*","*NSD*"},$C321)),$F321=lookup!$K$4,lookup!$F$1),"")</f>
        <v/>
      </c>
      <c r="V321" s="4" t="str">
        <f>IF(LEN(H321)&gt;2,IF(COUNT(SEARCH({"areer Conference*","*dership Conference*","*LC*","*Sale*Conference*","*Red Jacket*","*RJR*","*op Director Trip*","*TDT*","Catch the dream*","*NSD*"},$C321)),IF(COUNT(MATCH(H321,specialid,0)),lookup!$F$1,lookup!$F$2),lookup!$F$1),"")</f>
        <v/>
      </c>
      <c r="W321" s="4" t="str">
        <f>IF(LEN(F321)&gt;2,IF(A321="IST",IF(LEFT(H321,5)*1&gt;0,lookup!$F$1,lookup!$F$2),lookup!$F$1),"")</f>
        <v/>
      </c>
    </row>
    <row r="322" spans="1:23" x14ac:dyDescent="0.3">
      <c r="A322"/>
      <c r="B322"/>
      <c r="C322"/>
      <c r="D322"/>
      <c r="E322"/>
      <c r="F322"/>
      <c r="G322"/>
      <c r="H322"/>
      <c r="I322"/>
      <c r="J322"/>
      <c r="K322"/>
      <c r="L322"/>
      <c r="R322" s="3" t="str">
        <f>IF(LEN($F322)&gt;2,IF(COUNT(MATCH($D322,Special,0)),IF($A322="Non IST",$G322=lookup!$C$25,$H322=INDEX(ISTBL,MATCH(H322,IST,0))),lookup!$F$1),"")</f>
        <v/>
      </c>
      <c r="S322" t="str">
        <f t="shared" si="24"/>
        <v/>
      </c>
      <c r="T322" t="str">
        <f t="shared" si="21"/>
        <v/>
      </c>
      <c r="U322" t="str">
        <f>IF(LEN($H322)&gt;2,IF(COUNT(SEARCH({"areer Conference*","*dership Conference*","*LC*","*Sale*Conference*","*Red Jacket*","*RJR*","*op Director Trip*","*TDT*","Catch the dream*","*NSD*"},$C322)),$F322=lookup!$K$4,lookup!$F$1),"")</f>
        <v/>
      </c>
      <c r="V322" s="4" t="str">
        <f>IF(LEN(H322)&gt;2,IF(COUNT(SEARCH({"areer Conference*","*dership Conference*","*LC*","*Sale*Conference*","*Red Jacket*","*RJR*","*op Director Trip*","*TDT*","Catch the dream*","*NSD*"},$C322)),IF(COUNT(MATCH(H322,specialid,0)),lookup!$F$1,lookup!$F$2),lookup!$F$1),"")</f>
        <v/>
      </c>
      <c r="W322" s="4" t="str">
        <f>IF(LEN(F322)&gt;2,IF(A322="IST",IF(LEFT(H322,5)*1&gt;0,lookup!$F$1,lookup!$F$2),lookup!$F$1),"")</f>
        <v/>
      </c>
    </row>
    <row r="323" spans="1:23" x14ac:dyDescent="0.3">
      <c r="A323"/>
      <c r="B323"/>
      <c r="C323"/>
      <c r="D323"/>
      <c r="E323"/>
      <c r="F323"/>
      <c r="G323"/>
      <c r="H323"/>
      <c r="I323"/>
      <c r="J323"/>
      <c r="K323"/>
      <c r="L323"/>
      <c r="R323" s="3" t="str">
        <f>IF(LEN($F323)&gt;2,IF(COUNT(MATCH($D323,Special,0)),IF($A323="Non IST",$G323=lookup!$C$25,$H323=INDEX(ISTBL,MATCH(E323,IST,0))),lookup!$F$1),"")</f>
        <v/>
      </c>
      <c r="S323" t="str">
        <f t="shared" si="24"/>
        <v/>
      </c>
      <c r="T323" t="str">
        <f t="shared" si="21"/>
        <v/>
      </c>
      <c r="U323" t="str">
        <f>IF(LEN($H323)&gt;2,IF(COUNT(SEARCH({"areer Conference*","*dership Conference*","*LC*","*Sale*Conference*","*Red Jacket*","*RJR*","*op Director Trip*","*TDT*","Catch the dream*","*NSD*"},$C323)),$F323=lookup!$K$4,lookup!$F$1),"")</f>
        <v/>
      </c>
      <c r="V323" s="4" t="str">
        <f>IF(LEN(H323)&gt;2,IF(COUNT(SEARCH({"areer Conference*","*dership Conference*","*LC*","*Sale*Conference*","*Red Jacket*","*RJR*","*op Director Trip*","*TDT*","Catch the dream*","*NSD*"},$C323)),IF(COUNT(MATCH(H323,specialid,0)),lookup!$F$1,lookup!$F$2),lookup!$F$1),"")</f>
        <v/>
      </c>
      <c r="W323" s="4" t="str">
        <f>IF(LEN(F323)&gt;2,IF(A323="IST",IF(LEFT(H323,5)*1&gt;0,lookup!$F$1,lookup!$F$2),lookup!$F$1),"")</f>
        <v/>
      </c>
    </row>
    <row r="324" spans="1:23" x14ac:dyDescent="0.3">
      <c r="A324"/>
      <c r="B324"/>
      <c r="C324"/>
      <c r="D324"/>
      <c r="E324"/>
      <c r="F324"/>
      <c r="G324"/>
      <c r="H324"/>
      <c r="I324"/>
      <c r="J324"/>
      <c r="K324"/>
      <c r="L324"/>
      <c r="R324" s="3" t="str">
        <f>IF(LEN($F324)&gt;2,IF(COUNT(MATCH($D324,Special,0)),IF($A324="Non IST",$G324=lookup!$C$25,$H324=INDEX(ISTBL,MATCH(E324,IST,0))),lookup!$F$1),"")</f>
        <v/>
      </c>
      <c r="S324" t="str">
        <f t="shared" si="24"/>
        <v/>
      </c>
      <c r="T324" t="str">
        <f t="shared" si="21"/>
        <v/>
      </c>
      <c r="U324" t="str">
        <f>IF(LEN($H324)&gt;2,IF(COUNT(SEARCH({"areer Conference*","*dership Conference*","*LC*","*Sale*Conference*","*Red Jacket*","*RJR*","*op Director Trip*","*TDT*","Catch the dream*","*NSD*"},$C324)),$F324=lookup!$K$4,lookup!$F$1),"")</f>
        <v/>
      </c>
      <c r="V324" s="4" t="str">
        <f>IF(LEN(H324)&gt;2,IF(COUNT(SEARCH({"areer Conference*","*dership Conference*","*LC*","*Sale*Conference*","*Red Jacket*","*RJR*","*op Director Trip*","*TDT*","Catch the dream*","*NSD*"},$C324)),IF(COUNT(MATCH(H324,specialid,0)),lookup!$F$1,lookup!$F$2),lookup!$F$1),"")</f>
        <v/>
      </c>
      <c r="W324" s="4" t="str">
        <f>IF(LEN(F324)&gt;2,IF(A324="IST",IF(LEFT(H324,5)*1&gt;0,lookup!$F$1,lookup!$F$2),lookup!$F$1),"")</f>
        <v/>
      </c>
    </row>
    <row r="325" spans="1:23" x14ac:dyDescent="0.3">
      <c r="A325"/>
      <c r="B325"/>
      <c r="C325"/>
      <c r="D325"/>
      <c r="E325"/>
      <c r="F325"/>
      <c r="G325"/>
      <c r="H325"/>
      <c r="I325"/>
      <c r="J325"/>
      <c r="K325"/>
      <c r="L325"/>
      <c r="R325" s="3" t="str">
        <f>IF(LEN($F325)&gt;2,IF(COUNT(MATCH($D325,Special,0)),IF($A325="Non IST",$G325=lookup!$C$25,$H325=INDEX(ISTBL,MATCH(E325,IST,0))),lookup!$F$1),"")</f>
        <v/>
      </c>
      <c r="S325" t="str">
        <f t="shared" si="24"/>
        <v/>
      </c>
      <c r="T325" t="str">
        <f t="shared" ref="T325:T329" si="25">IF(LEN($H325)&gt;2,INDEX(ClientID,MATCH($H325,Proid,0))=VALUE($J325)*1,"")</f>
        <v/>
      </c>
      <c r="U325" t="str">
        <f>IF(LEN($H325)&gt;2,IF(COUNT(SEARCH({"areer Conference*","*dership Conference*","*LC*","*Sale*Conference*","*Red Jacket*","*RJR*","*op Director Trip*","*TDT*","Catch the dream*","*NSD*"},$C325)),$F325=lookup!$K$4,lookup!$F$1),"")</f>
        <v/>
      </c>
      <c r="V325" s="4" t="str">
        <f>IF(LEN(H325)&gt;2,IF(COUNT(SEARCH({"areer Conference*","*dership Conference*","*LC*","*Sale*Conference*","*Red Jacket*","*RJR*","*op Director Trip*","*TDT*","Catch the dream*","*NSD*"},$C325)),IF(COUNT(MATCH(H325,specialid,0)),lookup!$F$1,lookup!$F$2),lookup!$F$1),"")</f>
        <v/>
      </c>
      <c r="W325" s="4" t="str">
        <f>IF(LEN(F325)&gt;2,IF(A325="IST",IF(LEFT(H325,5)*1&gt;0,lookup!$F$1,lookup!$F$2),lookup!$F$1),"")</f>
        <v/>
      </c>
    </row>
    <row r="326" spans="1:23" x14ac:dyDescent="0.3">
      <c r="A326"/>
      <c r="B326"/>
      <c r="C326"/>
      <c r="D326"/>
      <c r="E326"/>
      <c r="F326"/>
      <c r="G326"/>
      <c r="H326"/>
      <c r="I326"/>
      <c r="J326"/>
      <c r="K326"/>
      <c r="L326"/>
      <c r="R326" s="3" t="str">
        <f>IF(LEN($F326)&gt;2,IF(COUNT(MATCH($D326,Special,0)),IF($A326="Non IST",$G326=lookup!$C$25,$H326=INDEX(ISTBL,MATCH(E326,IST,0))),lookup!$F$1),"")</f>
        <v/>
      </c>
      <c r="S326" t="str">
        <f t="shared" si="24"/>
        <v/>
      </c>
      <c r="T326" t="str">
        <f t="shared" si="25"/>
        <v/>
      </c>
      <c r="U326" t="str">
        <f>IF(LEN($H326)&gt;2,IF(COUNT(SEARCH({"areer Conference*","*dership Conference*","*LC*","*Sale*Conference*","*Red Jacket*","*RJR*","*op Director Trip*","*TDT*","Catch the dream*","*NSD*"},$C326)),$F326=lookup!$K$4,lookup!$F$1),"")</f>
        <v/>
      </c>
      <c r="V326" s="4" t="str">
        <f>IF(LEN(H326)&gt;2,IF(COUNT(SEARCH({"areer Conference*","*dership Conference*","*LC*","*Sale*Conference*","*Red Jacket*","*RJR*","*op Director Trip*","*TDT*","Catch the dream*","*NSD*"},$C326)),IF(COUNT(MATCH(H326,specialid,0)),lookup!$F$1,lookup!$F$2),lookup!$F$1),"")</f>
        <v/>
      </c>
      <c r="W326" s="4" t="str">
        <f>IF(LEN(F326)&gt;2,IF(A326="IST",IF(LEFT(H326,5)*1&gt;0,lookup!$F$1,lookup!$F$2),lookup!$F$1),"")</f>
        <v/>
      </c>
    </row>
    <row r="327" spans="1:23" x14ac:dyDescent="0.3">
      <c r="A327"/>
      <c r="B327"/>
      <c r="C327"/>
      <c r="D327"/>
      <c r="E327"/>
      <c r="F327"/>
      <c r="G327"/>
      <c r="H327"/>
      <c r="I327"/>
      <c r="J327"/>
      <c r="K327"/>
      <c r="L327"/>
      <c r="R327" s="3" t="str">
        <f>IF(LEN($F327)&gt;2,IF(COUNT(MATCH($D327,Special,0)),IF($A327="Non IST",$G327=lookup!$C$25,$H327=INDEX(ISTBL,MATCH(E327,IST,0))),lookup!$F$1),"")</f>
        <v/>
      </c>
      <c r="S327" t="str">
        <f t="shared" si="24"/>
        <v/>
      </c>
      <c r="T327" t="str">
        <f t="shared" si="25"/>
        <v/>
      </c>
      <c r="U327" t="str">
        <f>IF(LEN($H327)&gt;2,IF(COUNT(SEARCH({"areer Conference*","*dership Conference*","*LC*","*Sale*Conference*","*Red Jacket*","*RJR*","*op Director Trip*","*TDT*","Catch the dream*","*NSD*"},$C327)),$F327=lookup!$K$4,lookup!$F$1),"")</f>
        <v/>
      </c>
      <c r="V327" s="4" t="str">
        <f>IF(LEN(H327)&gt;2,IF(COUNT(SEARCH({"areer Conference*","*dership Conference*","*LC*","*Sale*Conference*","*Red Jacket*","*RJR*","*op Director Trip*","*TDT*","Catch the dream*","*NSD*"},$C327)),IF(COUNT(MATCH(H327,specialid,0)),lookup!$F$1,lookup!$F$2),lookup!$F$1),"")</f>
        <v/>
      </c>
      <c r="W327" s="4" t="str">
        <f>IF(LEN(F327)&gt;2,IF(A327="IST",IF(LEFT(H327,5)*1&gt;0,lookup!$F$1,lookup!$F$2),lookup!$F$1),"")</f>
        <v/>
      </c>
    </row>
    <row r="328" spans="1:23" x14ac:dyDescent="0.3">
      <c r="A328"/>
      <c r="B328"/>
      <c r="C328"/>
      <c r="D328"/>
      <c r="E328"/>
      <c r="F328"/>
      <c r="G328"/>
      <c r="H328"/>
      <c r="I328"/>
      <c r="J328"/>
      <c r="K328"/>
      <c r="L328"/>
      <c r="R328" s="3" t="str">
        <f>IF(LEN($F328)&gt;2,IF(COUNT(MATCH($D328,Special,0)),IF($A328="Non IST",$G328=lookup!$C$25,$H328=INDEX(ISTBL,MATCH(E328,IST,0))),lookup!$F$1),"")</f>
        <v/>
      </c>
      <c r="S328" t="str">
        <f t="shared" si="24"/>
        <v/>
      </c>
      <c r="T328" t="str">
        <f t="shared" si="25"/>
        <v/>
      </c>
      <c r="U328" t="str">
        <f>IF(LEN($H328)&gt;2,IF(COUNT(SEARCH({"areer Conference*","*dership Conference*","*LC*","*Sale*Conference*","*Red Jacket*","*RJR*","*op Director Trip*","*TDT*","Catch the dream*","*NSD*"},$C328)),$F328=lookup!$K$4,lookup!$F$1),"")</f>
        <v/>
      </c>
      <c r="V328" s="4" t="str">
        <f>IF(LEN(H328)&gt;2,IF(COUNT(SEARCH({"areer Conference*","*dership Conference*","*LC*","*Sale*Conference*","*Red Jacket*","*RJR*","*op Director Trip*","*TDT*","Catch the dream*","*NSD*"},$C328)),IF(COUNT(MATCH(H328,specialid,0)),lookup!$F$1,lookup!$F$2),lookup!$F$1),"")</f>
        <v/>
      </c>
      <c r="W328" s="4" t="str">
        <f>IF(LEN(F328)&gt;2,IF(A328="IST",IF(LEFT(H328,5)*1&gt;0,lookup!$F$1,lookup!$F$2),lookup!$F$1),"")</f>
        <v/>
      </c>
    </row>
    <row r="329" spans="1:23" x14ac:dyDescent="0.3">
      <c r="A329"/>
      <c r="B329"/>
      <c r="C329"/>
      <c r="D329"/>
      <c r="E329"/>
      <c r="F329"/>
      <c r="G329"/>
      <c r="H329"/>
      <c r="I329"/>
      <c r="J329"/>
      <c r="K329"/>
      <c r="L329"/>
      <c r="R329" s="3" t="str">
        <f>IF(LEN($F329)&gt;2,IF(COUNT(MATCH($D329,Special,0)),IF($A329="Non IST",$G329=lookup!$C$25,$H329=INDEX(ISTBL,MATCH(E329,IST,0))),lookup!$F$1),"")</f>
        <v/>
      </c>
      <c r="S329" t="str">
        <f t="shared" si="24"/>
        <v/>
      </c>
      <c r="T329" t="str">
        <f t="shared" si="25"/>
        <v/>
      </c>
      <c r="U329" t="str">
        <f>IF(LEN($H329)&gt;2,IF(COUNT(SEARCH({"areer Conference*","*dership Conference*","*LC*","*Sale*Conference*","*Red Jacket*","*RJR*","*op Director Trip*","*TDT*","Catch the dream*","*NSD*"},$C329)),$F329=lookup!$K$4,lookup!$F$1),"")</f>
        <v/>
      </c>
      <c r="V329" s="4" t="str">
        <f>IF(LEN(H329)&gt;2,IF(COUNT(SEARCH({"areer Conference*","*dership Conference*","*LC*","*Sale*Conference*","*Red Jacket*","*RJR*","*op Director Trip*","*TDT*","Catch the dream*","*NSD*"},$C329)),IF(COUNT(MATCH(H329,specialid,0)),lookup!$F$1,lookup!$F$2),lookup!$F$1),"")</f>
        <v/>
      </c>
      <c r="W329" s="4" t="str">
        <f>IF(LEN(F329)&gt;2,IF(A329="IST",IF(LEFT(H329,5)*1&gt;0,lookup!$F$1,lookup!$F$2),lookup!$F$1),"")</f>
        <v/>
      </c>
    </row>
    <row r="330" spans="1:23" x14ac:dyDescent="0.3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23" x14ac:dyDescent="0.3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23" x14ac:dyDescent="0.3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23" x14ac:dyDescent="0.3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23" x14ac:dyDescent="0.3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23" x14ac:dyDescent="0.3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23" x14ac:dyDescent="0.3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x14ac:dyDescent="0.3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x14ac:dyDescent="0.3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x14ac:dyDescent="0.3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x14ac:dyDescent="0.3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x14ac:dyDescent="0.3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x14ac:dyDescent="0.3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x14ac:dyDescent="0.3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x14ac:dyDescent="0.3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x14ac:dyDescent="0.3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x14ac:dyDescent="0.3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x14ac:dyDescent="0.3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x14ac:dyDescent="0.3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x14ac:dyDescent="0.3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x14ac:dyDescent="0.3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x14ac:dyDescent="0.3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x14ac:dyDescent="0.3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x14ac:dyDescent="0.3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x14ac:dyDescent="0.3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x14ac:dyDescent="0.3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x14ac:dyDescent="0.3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x14ac:dyDescent="0.3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x14ac:dyDescent="0.3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x14ac:dyDescent="0.3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x14ac:dyDescent="0.3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x14ac:dyDescent="0.3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x14ac:dyDescent="0.3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x14ac:dyDescent="0.3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x14ac:dyDescent="0.3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x14ac:dyDescent="0.3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x14ac:dyDescent="0.3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x14ac:dyDescent="0.3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x14ac:dyDescent="0.3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x14ac:dyDescent="0.3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x14ac:dyDescent="0.3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x14ac:dyDescent="0.3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x14ac:dyDescent="0.3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x14ac:dyDescent="0.3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x14ac:dyDescent="0.3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x14ac:dyDescent="0.3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x14ac:dyDescent="0.3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x14ac:dyDescent="0.3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x14ac:dyDescent="0.3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x14ac:dyDescent="0.3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x14ac:dyDescent="0.3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x14ac:dyDescent="0.3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x14ac:dyDescent="0.3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x14ac:dyDescent="0.3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x14ac:dyDescent="0.3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x14ac:dyDescent="0.3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x14ac:dyDescent="0.3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x14ac:dyDescent="0.3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x14ac:dyDescent="0.3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x14ac:dyDescent="0.3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x14ac:dyDescent="0.3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x14ac:dyDescent="0.3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x14ac:dyDescent="0.3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x14ac:dyDescent="0.3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x14ac:dyDescent="0.3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x14ac:dyDescent="0.3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x14ac:dyDescent="0.3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x14ac:dyDescent="0.3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x14ac:dyDescent="0.3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x14ac:dyDescent="0.3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x14ac:dyDescent="0.3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x14ac:dyDescent="0.3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x14ac:dyDescent="0.3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x14ac:dyDescent="0.3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x14ac:dyDescent="0.3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x14ac:dyDescent="0.3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x14ac:dyDescent="0.3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x14ac:dyDescent="0.3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x14ac:dyDescent="0.3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x14ac:dyDescent="0.3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x14ac:dyDescent="0.3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x14ac:dyDescent="0.3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x14ac:dyDescent="0.3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x14ac:dyDescent="0.3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x14ac:dyDescent="0.3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x14ac:dyDescent="0.3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x14ac:dyDescent="0.3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x14ac:dyDescent="0.3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x14ac:dyDescent="0.3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x14ac:dyDescent="0.3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x14ac:dyDescent="0.3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x14ac:dyDescent="0.3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x14ac:dyDescent="0.3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x14ac:dyDescent="0.3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x14ac:dyDescent="0.3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x14ac:dyDescent="0.3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x14ac:dyDescent="0.3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x14ac:dyDescent="0.3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x14ac:dyDescent="0.3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x14ac:dyDescent="0.3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x14ac:dyDescent="0.3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x14ac:dyDescent="0.3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x14ac:dyDescent="0.3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x14ac:dyDescent="0.3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x14ac:dyDescent="0.3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x14ac:dyDescent="0.3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x14ac:dyDescent="0.3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x14ac:dyDescent="0.3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x14ac:dyDescent="0.3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x14ac:dyDescent="0.3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x14ac:dyDescent="0.3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x14ac:dyDescent="0.3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x14ac:dyDescent="0.3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x14ac:dyDescent="0.3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x14ac:dyDescent="0.3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x14ac:dyDescent="0.3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x14ac:dyDescent="0.3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x14ac:dyDescent="0.3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x14ac:dyDescent="0.3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x14ac:dyDescent="0.3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x14ac:dyDescent="0.3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x14ac:dyDescent="0.3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x14ac:dyDescent="0.3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x14ac:dyDescent="0.3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x14ac:dyDescent="0.3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x14ac:dyDescent="0.3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x14ac:dyDescent="0.3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x14ac:dyDescent="0.3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x14ac:dyDescent="0.3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x14ac:dyDescent="0.3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x14ac:dyDescent="0.3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x14ac:dyDescent="0.3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x14ac:dyDescent="0.3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x14ac:dyDescent="0.3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x14ac:dyDescent="0.3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x14ac:dyDescent="0.3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x14ac:dyDescent="0.3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x14ac:dyDescent="0.3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x14ac:dyDescent="0.3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x14ac:dyDescent="0.3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x14ac:dyDescent="0.3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x14ac:dyDescent="0.3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x14ac:dyDescent="0.3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x14ac:dyDescent="0.3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x14ac:dyDescent="0.3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x14ac:dyDescent="0.3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x14ac:dyDescent="0.3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x14ac:dyDescent="0.3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x14ac:dyDescent="0.3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x14ac:dyDescent="0.3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x14ac:dyDescent="0.3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x14ac:dyDescent="0.3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x14ac:dyDescent="0.3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x14ac:dyDescent="0.3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x14ac:dyDescent="0.3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x14ac:dyDescent="0.3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x14ac:dyDescent="0.3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x14ac:dyDescent="0.3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x14ac:dyDescent="0.3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x14ac:dyDescent="0.3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x14ac:dyDescent="0.3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x14ac:dyDescent="0.3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x14ac:dyDescent="0.3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x14ac:dyDescent="0.3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x14ac:dyDescent="0.3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x14ac:dyDescent="0.3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x14ac:dyDescent="0.3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x14ac:dyDescent="0.3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x14ac:dyDescent="0.3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x14ac:dyDescent="0.3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x14ac:dyDescent="0.3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x14ac:dyDescent="0.3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x14ac:dyDescent="0.3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x14ac:dyDescent="0.3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x14ac:dyDescent="0.3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x14ac:dyDescent="0.3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x14ac:dyDescent="0.3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x14ac:dyDescent="0.3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x14ac:dyDescent="0.3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x14ac:dyDescent="0.3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x14ac:dyDescent="0.3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x14ac:dyDescent="0.3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x14ac:dyDescent="0.3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x14ac:dyDescent="0.3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x14ac:dyDescent="0.3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x14ac:dyDescent="0.3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x14ac:dyDescent="0.3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x14ac:dyDescent="0.3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x14ac:dyDescent="0.3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x14ac:dyDescent="0.3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x14ac:dyDescent="0.3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x14ac:dyDescent="0.3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x14ac:dyDescent="0.3">
      <c r="A522"/>
      <c r="B522"/>
      <c r="C522"/>
      <c r="D522"/>
      <c r="E522"/>
      <c r="F522"/>
      <c r="G522"/>
      <c r="H522"/>
      <c r="I522"/>
      <c r="J522"/>
      <c r="K522"/>
      <c r="L522"/>
    </row>
  </sheetData>
  <mergeCells count="1">
    <mergeCell ref="M3:P3"/>
  </mergeCells>
  <conditionalFormatting sqref="F5:F498">
    <cfRule type="expression" dxfId="95" priority="55">
      <formula>SEARCH("FALSE",$U5)</formula>
    </cfRule>
  </conditionalFormatting>
  <conditionalFormatting sqref="C5:C498">
    <cfRule type="expression" dxfId="94" priority="54">
      <formula>SEARCH("FALSE",$U5)</formula>
    </cfRule>
  </conditionalFormatting>
  <conditionalFormatting sqref="J5:J24 J26:J498">
    <cfRule type="expression" dxfId="93" priority="53">
      <formula>SEARCH("FALSE",$T5)</formula>
    </cfRule>
  </conditionalFormatting>
  <conditionalFormatting sqref="H5:I24 H26:I290 H25 H292:I498 I291">
    <cfRule type="expression" dxfId="92" priority="45">
      <formula>SEARCH("FALSE",$S5)</formula>
    </cfRule>
    <cfRule type="expression" dxfId="91" priority="46">
      <formula>SEARCH("FALSE",$R5)</formula>
    </cfRule>
    <cfRule type="expression" dxfId="90" priority="50">
      <formula>SEARCH("FALSE",$R5)</formula>
    </cfRule>
  </conditionalFormatting>
  <conditionalFormatting sqref="I5:I24 I26:I498">
    <cfRule type="expression" dxfId="89" priority="44">
      <formula>SEARCH("FALSE",$S5)</formula>
    </cfRule>
  </conditionalFormatting>
  <conditionalFormatting sqref="H5:H290 H292:H500">
    <cfRule type="expression" dxfId="88" priority="38">
      <formula>SEARCH("FALSE",$W6)</formula>
    </cfRule>
    <cfRule type="expression" dxfId="87" priority="76">
      <formula>SEARCH("FALSE",$V5)</formula>
    </cfRule>
    <cfRule type="expression" dxfId="86" priority="77">
      <formula>SEARCH("FALSE",$R5)</formula>
    </cfRule>
    <cfRule type="expression" dxfId="85" priority="78">
      <formula>SEARCH("FALSE",$V5)</formula>
    </cfRule>
    <cfRule type="expression" dxfId="84" priority="79">
      <formula>SEARCH("FALSE",$R5)</formula>
    </cfRule>
    <cfRule type="expression" dxfId="83" priority="82">
      <formula>SEARCH("FALSE",W5)</formula>
    </cfRule>
  </conditionalFormatting>
  <conditionalFormatting sqref="H5:H290 H292:H498">
    <cfRule type="expression" dxfId="82" priority="40">
      <formula>SEARCH("FALSE",$V5)</formula>
    </cfRule>
    <cfRule type="expression" dxfId="81" priority="43">
      <formula>SEARCH("FALSE",$R1048407)</formula>
    </cfRule>
  </conditionalFormatting>
  <conditionalFormatting sqref="D5:D500">
    <cfRule type="expression" dxfId="80" priority="39">
      <formula>SEARCH("FALSE",$R5)</formula>
    </cfRule>
  </conditionalFormatting>
  <conditionalFormatting sqref="I25:J25">
    <cfRule type="expression" dxfId="79" priority="37">
      <formula>SEARCH("FALSE",$T25)</formula>
    </cfRule>
  </conditionalFormatting>
  <pageMargins left="0.7" right="0.7" top="0.75" bottom="0.75" header="0.3" footer="0.3"/>
  <pageSetup scale="1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14"/>
  <sheetViews>
    <sheetView workbookViewId="0">
      <selection activeCell="B5" sqref="B5"/>
    </sheetView>
  </sheetViews>
  <sheetFormatPr defaultRowHeight="12.5" x14ac:dyDescent="0.25"/>
  <cols>
    <col min="1" max="1" width="34.81640625" bestFit="1" customWidth="1"/>
    <col min="2" max="2" width="33.26953125" bestFit="1" customWidth="1"/>
    <col min="3" max="3" width="13.1796875" bestFit="1" customWidth="1"/>
    <col min="4" max="4" width="19.54296875" customWidth="1"/>
    <col min="5" max="5" width="16.7265625" customWidth="1"/>
    <col min="6" max="6" width="20.54296875" customWidth="1"/>
    <col min="7" max="7" width="13.7265625" customWidth="1"/>
    <col min="8" max="8" width="25.1796875" customWidth="1"/>
    <col min="9" max="9" width="13.26953125" bestFit="1" customWidth="1"/>
    <col min="10" max="10" width="20.453125" bestFit="1" customWidth="1"/>
    <col min="11" max="11" width="16.453125" bestFit="1" customWidth="1"/>
    <col min="12" max="12" width="17" bestFit="1" customWidth="1"/>
    <col min="13" max="13" width="19.453125" bestFit="1" customWidth="1"/>
    <col min="14" max="14" width="14.7265625" bestFit="1" customWidth="1"/>
    <col min="15" max="15" width="18.54296875" bestFit="1" customWidth="1"/>
    <col min="16" max="16" width="17" bestFit="1" customWidth="1"/>
    <col min="17" max="17" width="15.1796875" bestFit="1" customWidth="1"/>
    <col min="18" max="18" width="19.81640625" bestFit="1" customWidth="1"/>
    <col min="19" max="19" width="29" bestFit="1" customWidth="1"/>
    <col min="20" max="20" width="21" bestFit="1" customWidth="1"/>
    <col min="21" max="21" width="11.54296875" bestFit="1" customWidth="1"/>
  </cols>
  <sheetData>
    <row r="3" spans="1:2" x14ac:dyDescent="0.25">
      <c r="A3" s="19" t="s">
        <v>355</v>
      </c>
      <c r="B3" t="s">
        <v>121</v>
      </c>
    </row>
    <row r="4" spans="1:2" x14ac:dyDescent="0.25">
      <c r="A4" s="20" t="s">
        <v>358</v>
      </c>
      <c r="B4" s="22"/>
    </row>
    <row r="5" spans="1:2" x14ac:dyDescent="0.25">
      <c r="A5" s="21" t="s">
        <v>358</v>
      </c>
      <c r="B5" s="22"/>
    </row>
    <row r="6" spans="1:2" x14ac:dyDescent="0.25">
      <c r="A6" s="20" t="s">
        <v>553</v>
      </c>
      <c r="B6" s="22">
        <v>1972.4099999999999</v>
      </c>
    </row>
    <row r="7" spans="1:2" x14ac:dyDescent="0.25">
      <c r="A7" s="21" t="s">
        <v>557</v>
      </c>
      <c r="B7" s="22">
        <v>1060.9099999999999</v>
      </c>
    </row>
    <row r="8" spans="1:2" x14ac:dyDescent="0.25">
      <c r="A8" s="21" t="s">
        <v>569</v>
      </c>
      <c r="B8" s="22">
        <v>471.46</v>
      </c>
    </row>
    <row r="9" spans="1:2" x14ac:dyDescent="0.25">
      <c r="A9" s="21" t="s">
        <v>575</v>
      </c>
      <c r="B9" s="22">
        <v>440.03999999999991</v>
      </c>
    </row>
    <row r="10" spans="1:2" x14ac:dyDescent="0.25">
      <c r="A10" s="20" t="s">
        <v>584</v>
      </c>
      <c r="B10" s="22">
        <v>381.27</v>
      </c>
    </row>
    <row r="11" spans="1:2" x14ac:dyDescent="0.25">
      <c r="A11" s="21" t="s">
        <v>591</v>
      </c>
      <c r="B11" s="22">
        <v>381.27</v>
      </c>
    </row>
    <row r="12" spans="1:2" x14ac:dyDescent="0.25">
      <c r="A12" s="20" t="s">
        <v>592</v>
      </c>
      <c r="B12" s="22">
        <v>90.33</v>
      </c>
    </row>
    <row r="13" spans="1:2" x14ac:dyDescent="0.25">
      <c r="A13" s="21" t="s">
        <v>598</v>
      </c>
      <c r="B13" s="22">
        <v>90.33</v>
      </c>
    </row>
    <row r="14" spans="1:2" x14ac:dyDescent="0.25">
      <c r="A14" s="20" t="s">
        <v>120</v>
      </c>
      <c r="B14" s="22">
        <v>2444.0099999999998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128"/>
  <sheetViews>
    <sheetView workbookViewId="0">
      <selection activeCell="A7" sqref="A7"/>
    </sheetView>
  </sheetViews>
  <sheetFormatPr defaultColWidth="9.1796875" defaultRowHeight="13" x14ac:dyDescent="0.3"/>
  <cols>
    <col min="1" max="1" width="21.7265625" style="4" bestFit="1" customWidth="1"/>
    <col min="2" max="2" width="8.453125" style="4" bestFit="1" customWidth="1"/>
    <col min="3" max="3" width="33" style="51" bestFit="1" customWidth="1"/>
    <col min="4" max="4" width="16.1796875" style="4" bestFit="1" customWidth="1"/>
    <col min="5" max="7" width="14.453125" style="4" customWidth="1"/>
    <col min="8" max="8" width="16.453125" style="4" customWidth="1"/>
    <col min="9" max="16384" width="9.1796875" style="4"/>
  </cols>
  <sheetData>
    <row r="3" spans="1:8" s="5" customFormat="1" ht="39" x14ac:dyDescent="0.3">
      <c r="A3" s="54" t="s">
        <v>122</v>
      </c>
      <c r="C3" s="49"/>
      <c r="D3"/>
      <c r="E3"/>
      <c r="F3"/>
      <c r="G3"/>
      <c r="H3"/>
    </row>
    <row r="4" spans="1:8" s="5" customFormat="1" x14ac:dyDescent="0.3">
      <c r="A4" s="54" t="s">
        <v>0</v>
      </c>
      <c r="B4" s="4" t="s">
        <v>124</v>
      </c>
      <c r="C4" s="49"/>
      <c r="D4"/>
      <c r="E4"/>
      <c r="F4"/>
      <c r="G4"/>
      <c r="H4"/>
    </row>
    <row r="5" spans="1:8" x14ac:dyDescent="0.3">
      <c r="A5" s="4" t="s">
        <v>358</v>
      </c>
      <c r="B5" s="53"/>
      <c r="E5"/>
      <c r="F5"/>
      <c r="G5"/>
      <c r="H5"/>
    </row>
    <row r="6" spans="1:8" s="6" customFormat="1" x14ac:dyDescent="0.3">
      <c r="A6" s="4" t="s">
        <v>553</v>
      </c>
      <c r="B6" s="53">
        <v>1972.41</v>
      </c>
      <c r="C6" s="51"/>
      <c r="D6"/>
      <c r="E6" s="18"/>
      <c r="F6" s="18"/>
      <c r="G6" s="18"/>
      <c r="H6" s="18"/>
    </row>
    <row r="7" spans="1:8" x14ac:dyDescent="0.3">
      <c r="A7" s="4" t="s">
        <v>584</v>
      </c>
      <c r="B7" s="53">
        <v>381.27</v>
      </c>
      <c r="D7" s="18"/>
      <c r="E7"/>
      <c r="F7"/>
      <c r="G7"/>
      <c r="H7"/>
    </row>
    <row r="8" spans="1:8" s="6" customFormat="1" x14ac:dyDescent="0.3">
      <c r="A8" s="4" t="s">
        <v>592</v>
      </c>
      <c r="B8" s="53">
        <v>90.33</v>
      </c>
      <c r="C8" s="49"/>
      <c r="D8" s="18"/>
      <c r="E8" s="18"/>
      <c r="F8" s="18"/>
      <c r="G8" s="18"/>
      <c r="H8" s="18"/>
    </row>
    <row r="9" spans="1:8" s="6" customFormat="1" x14ac:dyDescent="0.3">
      <c r="A9" s="4" t="s">
        <v>120</v>
      </c>
      <c r="B9" s="53">
        <v>2444.0100000000002</v>
      </c>
      <c r="C9" s="50"/>
      <c r="D9" s="18"/>
      <c r="E9" s="18"/>
      <c r="F9" s="18"/>
      <c r="G9" s="18"/>
      <c r="H9" s="18"/>
    </row>
    <row r="10" spans="1:8" x14ac:dyDescent="0.3">
      <c r="A10"/>
      <c r="B10"/>
      <c r="C10" s="49"/>
      <c r="D10"/>
      <c r="E10"/>
      <c r="F10"/>
      <c r="G10"/>
      <c r="H10"/>
    </row>
    <row r="11" spans="1:8" x14ac:dyDescent="0.3">
      <c r="A11"/>
      <c r="B11"/>
      <c r="D11"/>
      <c r="E11"/>
      <c r="F11"/>
      <c r="G11"/>
      <c r="H11"/>
    </row>
    <row r="12" spans="1:8" x14ac:dyDescent="0.3">
      <c r="A12"/>
      <c r="B12"/>
      <c r="C12" s="49"/>
      <c r="D12"/>
      <c r="E12"/>
      <c r="F12"/>
      <c r="G12"/>
      <c r="H12"/>
    </row>
    <row r="13" spans="1:8" x14ac:dyDescent="0.3">
      <c r="A13"/>
      <c r="B13"/>
      <c r="C13" s="49"/>
      <c r="D13"/>
      <c r="E13"/>
      <c r="F13"/>
      <c r="G13"/>
      <c r="H13"/>
    </row>
    <row r="14" spans="1:8" x14ac:dyDescent="0.3">
      <c r="A14"/>
      <c r="B14"/>
      <c r="C14" s="49"/>
      <c r="D14"/>
      <c r="E14"/>
      <c r="F14"/>
      <c r="G14"/>
      <c r="H14"/>
    </row>
    <row r="15" spans="1:8" x14ac:dyDescent="0.3">
      <c r="A15"/>
      <c r="B15"/>
      <c r="C15" s="49"/>
      <c r="D15"/>
      <c r="E15"/>
      <c r="F15"/>
      <c r="G15"/>
      <c r="H15"/>
    </row>
    <row r="16" spans="1:8" x14ac:dyDescent="0.3">
      <c r="A16"/>
      <c r="B16"/>
      <c r="C16" s="49"/>
      <c r="D16"/>
      <c r="E16"/>
      <c r="F16"/>
      <c r="G16"/>
      <c r="H16"/>
    </row>
    <row r="17" spans="1:8" x14ac:dyDescent="0.3">
      <c r="A17"/>
      <c r="B17"/>
      <c r="C17" s="49"/>
      <c r="D17"/>
      <c r="E17"/>
      <c r="F17"/>
      <c r="G17"/>
      <c r="H17"/>
    </row>
    <row r="18" spans="1:8" x14ac:dyDescent="0.3">
      <c r="A18"/>
      <c r="B18"/>
      <c r="C18" s="49"/>
      <c r="D18"/>
      <c r="E18"/>
      <c r="F18"/>
      <c r="G18"/>
      <c r="H18"/>
    </row>
    <row r="19" spans="1:8" x14ac:dyDescent="0.3">
      <c r="A19"/>
      <c r="B19"/>
      <c r="C19" s="49"/>
      <c r="D19"/>
      <c r="E19"/>
      <c r="F19"/>
      <c r="G19"/>
      <c r="H19"/>
    </row>
    <row r="20" spans="1:8" x14ac:dyDescent="0.3">
      <c r="A20"/>
      <c r="B20"/>
      <c r="C20" s="49"/>
      <c r="D20"/>
      <c r="E20"/>
      <c r="F20"/>
      <c r="G20"/>
      <c r="H20"/>
    </row>
    <row r="21" spans="1:8" x14ac:dyDescent="0.3">
      <c r="A21"/>
      <c r="B21"/>
      <c r="C21" s="49"/>
      <c r="D21"/>
      <c r="E21"/>
      <c r="F21"/>
      <c r="G21"/>
      <c r="H21"/>
    </row>
    <row r="22" spans="1:8" x14ac:dyDescent="0.3">
      <c r="A22"/>
      <c r="B22"/>
      <c r="C22" s="49"/>
      <c r="D22"/>
      <c r="E22"/>
      <c r="F22"/>
      <c r="G22"/>
      <c r="H22"/>
    </row>
    <row r="23" spans="1:8" x14ac:dyDescent="0.3">
      <c r="A23"/>
      <c r="B23"/>
      <c r="C23" s="49"/>
      <c r="D23"/>
      <c r="E23"/>
      <c r="F23"/>
      <c r="G23"/>
      <c r="H23"/>
    </row>
    <row r="24" spans="1:8" x14ac:dyDescent="0.3">
      <c r="A24"/>
      <c r="B24"/>
      <c r="C24" s="49"/>
      <c r="D24"/>
      <c r="E24"/>
      <c r="F24"/>
      <c r="G24"/>
      <c r="H24"/>
    </row>
    <row r="25" spans="1:8" x14ac:dyDescent="0.3">
      <c r="A25"/>
      <c r="B25"/>
      <c r="C25" s="49"/>
      <c r="D25"/>
      <c r="E25"/>
      <c r="F25"/>
      <c r="G25"/>
      <c r="H25"/>
    </row>
    <row r="26" spans="1:8" x14ac:dyDescent="0.3">
      <c r="A26"/>
      <c r="B26"/>
      <c r="C26" s="49"/>
      <c r="D26"/>
      <c r="E26"/>
      <c r="F26"/>
      <c r="G26"/>
      <c r="H26"/>
    </row>
    <row r="27" spans="1:8" x14ac:dyDescent="0.3">
      <c r="A27"/>
      <c r="B27"/>
      <c r="C27" s="49"/>
      <c r="D27"/>
      <c r="E27"/>
      <c r="F27"/>
      <c r="G27"/>
      <c r="H27"/>
    </row>
    <row r="28" spans="1:8" x14ac:dyDescent="0.3">
      <c r="A28"/>
      <c r="B28"/>
      <c r="C28" s="49"/>
      <c r="D28"/>
      <c r="E28"/>
      <c r="F28"/>
      <c r="G28"/>
      <c r="H28"/>
    </row>
    <row r="29" spans="1:8" x14ac:dyDescent="0.3">
      <c r="A29"/>
      <c r="B29"/>
      <c r="C29" s="49"/>
      <c r="D29"/>
      <c r="E29"/>
      <c r="F29"/>
      <c r="G29"/>
      <c r="H29"/>
    </row>
    <row r="30" spans="1:8" x14ac:dyDescent="0.3">
      <c r="A30"/>
      <c r="B30"/>
      <c r="C30" s="49"/>
      <c r="D30"/>
      <c r="E30"/>
      <c r="F30"/>
      <c r="G30"/>
      <c r="H30"/>
    </row>
    <row r="31" spans="1:8" x14ac:dyDescent="0.3">
      <c r="A31"/>
      <c r="B31"/>
      <c r="C31" s="49"/>
      <c r="D31"/>
      <c r="E31"/>
      <c r="F31"/>
      <c r="G31"/>
      <c r="H31"/>
    </row>
    <row r="32" spans="1:8" x14ac:dyDescent="0.3">
      <c r="A32"/>
      <c r="B32"/>
      <c r="C32" s="49"/>
      <c r="D32"/>
      <c r="E32"/>
      <c r="F32"/>
      <c r="G32"/>
      <c r="H32"/>
    </row>
    <row r="33" spans="1:8" x14ac:dyDescent="0.3">
      <c r="A33"/>
      <c r="B33"/>
      <c r="C33" s="49"/>
      <c r="D33"/>
      <c r="E33"/>
      <c r="F33"/>
      <c r="G33"/>
      <c r="H33"/>
    </row>
    <row r="34" spans="1:8" x14ac:dyDescent="0.3">
      <c r="A34"/>
      <c r="B34"/>
      <c r="C34" s="49"/>
      <c r="D34"/>
      <c r="E34"/>
      <c r="F34"/>
      <c r="G34"/>
      <c r="H34"/>
    </row>
    <row r="35" spans="1:8" x14ac:dyDescent="0.3">
      <c r="A35"/>
      <c r="B35"/>
      <c r="C35" s="49"/>
      <c r="D35"/>
      <c r="E35"/>
      <c r="F35"/>
      <c r="G35"/>
      <c r="H35"/>
    </row>
    <row r="36" spans="1:8" x14ac:dyDescent="0.3">
      <c r="A36"/>
      <c r="B36"/>
      <c r="C36" s="49"/>
      <c r="D36"/>
      <c r="E36"/>
      <c r="F36"/>
      <c r="G36"/>
      <c r="H36"/>
    </row>
    <row r="37" spans="1:8" x14ac:dyDescent="0.3">
      <c r="A37"/>
      <c r="B37"/>
      <c r="C37" s="49"/>
      <c r="D37"/>
      <c r="E37"/>
      <c r="F37"/>
      <c r="G37"/>
      <c r="H37"/>
    </row>
    <row r="38" spans="1:8" x14ac:dyDescent="0.3">
      <c r="A38"/>
      <c r="B38"/>
      <c r="C38" s="49"/>
      <c r="D38"/>
      <c r="E38"/>
      <c r="F38"/>
      <c r="G38"/>
      <c r="H38"/>
    </row>
    <row r="39" spans="1:8" x14ac:dyDescent="0.3">
      <c r="A39"/>
      <c r="B39"/>
      <c r="C39" s="49"/>
      <c r="D39"/>
      <c r="E39"/>
      <c r="F39"/>
      <c r="G39"/>
      <c r="H39"/>
    </row>
    <row r="40" spans="1:8" x14ac:dyDescent="0.3">
      <c r="A40"/>
      <c r="B40"/>
      <c r="C40" s="49"/>
      <c r="D40"/>
      <c r="E40"/>
      <c r="F40"/>
      <c r="G40"/>
      <c r="H40"/>
    </row>
    <row r="41" spans="1:8" x14ac:dyDescent="0.3">
      <c r="A41"/>
      <c r="B41"/>
      <c r="C41" s="49"/>
      <c r="D41"/>
      <c r="E41"/>
      <c r="F41"/>
      <c r="G41"/>
      <c r="H41"/>
    </row>
    <row r="42" spans="1:8" x14ac:dyDescent="0.3">
      <c r="A42"/>
      <c r="B42"/>
      <c r="C42" s="49"/>
      <c r="D42"/>
      <c r="E42"/>
      <c r="F42"/>
      <c r="G42"/>
      <c r="H42"/>
    </row>
    <row r="43" spans="1:8" x14ac:dyDescent="0.3">
      <c r="A43"/>
      <c r="B43"/>
      <c r="C43" s="49"/>
      <c r="D43"/>
      <c r="E43"/>
      <c r="F43"/>
      <c r="G43"/>
      <c r="H43"/>
    </row>
    <row r="44" spans="1:8" x14ac:dyDescent="0.3">
      <c r="A44"/>
      <c r="B44"/>
      <c r="C44" s="49"/>
      <c r="D44"/>
      <c r="E44"/>
      <c r="F44"/>
      <c r="G44"/>
      <c r="H44"/>
    </row>
    <row r="45" spans="1:8" x14ac:dyDescent="0.3">
      <c r="A45"/>
      <c r="B45"/>
      <c r="C45" s="49"/>
      <c r="D45"/>
      <c r="E45"/>
      <c r="F45"/>
      <c r="G45"/>
      <c r="H45"/>
    </row>
    <row r="46" spans="1:8" x14ac:dyDescent="0.3">
      <c r="A46"/>
      <c r="B46"/>
      <c r="C46" s="49"/>
      <c r="D46"/>
      <c r="E46"/>
      <c r="F46"/>
      <c r="G46"/>
      <c r="H46"/>
    </row>
    <row r="47" spans="1:8" x14ac:dyDescent="0.3">
      <c r="A47"/>
      <c r="B47"/>
      <c r="C47" s="49"/>
      <c r="D47"/>
      <c r="E47"/>
      <c r="F47"/>
      <c r="G47"/>
      <c r="H47"/>
    </row>
    <row r="48" spans="1:8" x14ac:dyDescent="0.3">
      <c r="A48"/>
      <c r="B48"/>
      <c r="C48" s="49"/>
      <c r="D48"/>
      <c r="E48"/>
      <c r="F48"/>
      <c r="G48"/>
      <c r="H48"/>
    </row>
    <row r="49" spans="1:8" x14ac:dyDescent="0.3">
      <c r="A49"/>
      <c r="B49"/>
      <c r="C49" s="49"/>
      <c r="D49"/>
      <c r="E49"/>
      <c r="F49"/>
      <c r="G49"/>
      <c r="H49"/>
    </row>
    <row r="50" spans="1:8" x14ac:dyDescent="0.3">
      <c r="A50"/>
      <c r="B50"/>
      <c r="C50" s="49"/>
      <c r="D50"/>
      <c r="E50"/>
      <c r="F50"/>
      <c r="G50"/>
      <c r="H50"/>
    </row>
    <row r="51" spans="1:8" x14ac:dyDescent="0.3">
      <c r="A51"/>
      <c r="B51"/>
      <c r="C51" s="49"/>
      <c r="D51"/>
      <c r="E51"/>
      <c r="F51"/>
      <c r="G51"/>
      <c r="H51"/>
    </row>
    <row r="52" spans="1:8" x14ac:dyDescent="0.3">
      <c r="A52"/>
      <c r="B52"/>
      <c r="C52" s="49"/>
      <c r="D52"/>
      <c r="E52"/>
      <c r="F52"/>
      <c r="G52"/>
      <c r="H52"/>
    </row>
    <row r="53" spans="1:8" x14ac:dyDescent="0.3">
      <c r="A53"/>
      <c r="B53"/>
      <c r="C53" s="49"/>
      <c r="D53"/>
      <c r="E53"/>
      <c r="F53"/>
      <c r="G53"/>
      <c r="H53"/>
    </row>
    <row r="54" spans="1:8" x14ac:dyDescent="0.3">
      <c r="A54"/>
      <c r="B54"/>
      <c r="C54" s="49"/>
      <c r="D54"/>
      <c r="E54"/>
      <c r="F54"/>
      <c r="G54"/>
      <c r="H54"/>
    </row>
    <row r="55" spans="1:8" x14ac:dyDescent="0.3">
      <c r="A55"/>
      <c r="B55"/>
      <c r="C55" s="49"/>
      <c r="D55"/>
      <c r="E55"/>
      <c r="F55"/>
      <c r="G55"/>
      <c r="H55"/>
    </row>
    <row r="56" spans="1:8" x14ac:dyDescent="0.3">
      <c r="A56"/>
      <c r="B56"/>
      <c r="C56" s="49"/>
      <c r="D56"/>
      <c r="E56"/>
      <c r="F56"/>
      <c r="G56"/>
      <c r="H56"/>
    </row>
    <row r="57" spans="1:8" x14ac:dyDescent="0.3">
      <c r="A57"/>
      <c r="B57"/>
      <c r="C57" s="49"/>
      <c r="D57"/>
      <c r="E57"/>
      <c r="F57"/>
      <c r="G57"/>
      <c r="H57"/>
    </row>
    <row r="58" spans="1:8" x14ac:dyDescent="0.3">
      <c r="A58"/>
      <c r="B58"/>
      <c r="C58" s="49"/>
      <c r="D58"/>
      <c r="E58"/>
      <c r="F58"/>
      <c r="G58"/>
      <c r="H58"/>
    </row>
    <row r="59" spans="1:8" x14ac:dyDescent="0.3">
      <c r="A59"/>
      <c r="B59"/>
      <c r="C59" s="49"/>
      <c r="D59"/>
      <c r="E59"/>
      <c r="F59"/>
      <c r="G59"/>
      <c r="H59"/>
    </row>
    <row r="60" spans="1:8" x14ac:dyDescent="0.3">
      <c r="A60"/>
      <c r="B60"/>
      <c r="C60" s="49"/>
      <c r="D60"/>
      <c r="E60"/>
      <c r="F60"/>
      <c r="G60"/>
      <c r="H60"/>
    </row>
    <row r="61" spans="1:8" x14ac:dyDescent="0.3">
      <c r="A61"/>
      <c r="B61"/>
      <c r="C61" s="49"/>
      <c r="D61"/>
      <c r="E61"/>
      <c r="F61"/>
      <c r="G61"/>
      <c r="H61"/>
    </row>
    <row r="62" spans="1:8" x14ac:dyDescent="0.3">
      <c r="A62"/>
      <c r="B62"/>
      <c r="C62" s="49"/>
      <c r="D62"/>
      <c r="E62"/>
      <c r="F62"/>
      <c r="G62"/>
      <c r="H62"/>
    </row>
    <row r="63" spans="1:8" x14ac:dyDescent="0.3">
      <c r="A63"/>
      <c r="B63"/>
      <c r="C63" s="49"/>
      <c r="D63"/>
      <c r="E63"/>
      <c r="F63"/>
      <c r="G63"/>
      <c r="H63"/>
    </row>
    <row r="64" spans="1:8" x14ac:dyDescent="0.3">
      <c r="A64"/>
      <c r="B64"/>
      <c r="C64" s="49"/>
      <c r="D64"/>
      <c r="E64"/>
      <c r="F64"/>
      <c r="G64"/>
      <c r="H64"/>
    </row>
    <row r="65" spans="1:8" x14ac:dyDescent="0.3">
      <c r="A65"/>
      <c r="B65"/>
      <c r="C65" s="49"/>
      <c r="D65"/>
      <c r="E65"/>
      <c r="F65"/>
      <c r="G65"/>
      <c r="H65"/>
    </row>
    <row r="66" spans="1:8" x14ac:dyDescent="0.3">
      <c r="A66"/>
      <c r="B66"/>
      <c r="C66" s="49"/>
      <c r="D66"/>
      <c r="E66"/>
      <c r="F66"/>
      <c r="G66"/>
      <c r="H66"/>
    </row>
    <row r="67" spans="1:8" x14ac:dyDescent="0.3">
      <c r="A67"/>
      <c r="B67"/>
      <c r="C67" s="49"/>
      <c r="D67"/>
      <c r="E67"/>
      <c r="F67"/>
      <c r="G67"/>
      <c r="H67"/>
    </row>
    <row r="68" spans="1:8" x14ac:dyDescent="0.3">
      <c r="A68"/>
      <c r="B68"/>
      <c r="C68" s="49"/>
      <c r="D68"/>
      <c r="E68"/>
      <c r="F68"/>
      <c r="G68"/>
      <c r="H68"/>
    </row>
    <row r="69" spans="1:8" x14ac:dyDescent="0.3">
      <c r="A69"/>
      <c r="B69"/>
      <c r="C69" s="49"/>
      <c r="D69"/>
      <c r="E69"/>
      <c r="F69"/>
      <c r="G69"/>
      <c r="H69"/>
    </row>
    <row r="70" spans="1:8" x14ac:dyDescent="0.3">
      <c r="A70"/>
      <c r="B70"/>
      <c r="C70" s="49"/>
      <c r="D70"/>
      <c r="E70"/>
      <c r="F70"/>
      <c r="G70"/>
      <c r="H70"/>
    </row>
    <row r="71" spans="1:8" x14ac:dyDescent="0.3">
      <c r="A71"/>
      <c r="B71"/>
      <c r="C71" s="49"/>
      <c r="D71"/>
      <c r="E71"/>
      <c r="F71"/>
      <c r="G71"/>
      <c r="H71"/>
    </row>
    <row r="72" spans="1:8" x14ac:dyDescent="0.3">
      <c r="A72"/>
      <c r="B72"/>
      <c r="C72" s="49"/>
      <c r="D72"/>
      <c r="E72"/>
      <c r="F72"/>
      <c r="G72"/>
      <c r="H72"/>
    </row>
    <row r="73" spans="1:8" x14ac:dyDescent="0.3">
      <c r="A73"/>
      <c r="B73"/>
      <c r="C73" s="49"/>
      <c r="D73"/>
      <c r="E73"/>
      <c r="F73"/>
      <c r="G73"/>
      <c r="H73"/>
    </row>
    <row r="74" spans="1:8" x14ac:dyDescent="0.3">
      <c r="A74"/>
      <c r="B74"/>
      <c r="C74" s="49"/>
      <c r="D74"/>
      <c r="E74"/>
      <c r="F74"/>
      <c r="G74"/>
      <c r="H74"/>
    </row>
    <row r="75" spans="1:8" x14ac:dyDescent="0.3">
      <c r="A75"/>
      <c r="B75"/>
      <c r="C75" s="49"/>
      <c r="D75"/>
      <c r="E75"/>
      <c r="F75"/>
      <c r="G75"/>
      <c r="H75"/>
    </row>
    <row r="76" spans="1:8" x14ac:dyDescent="0.3">
      <c r="A76"/>
      <c r="B76"/>
      <c r="C76" s="49"/>
      <c r="D76"/>
      <c r="E76"/>
      <c r="F76"/>
      <c r="G76"/>
      <c r="H76"/>
    </row>
    <row r="77" spans="1:8" x14ac:dyDescent="0.3">
      <c r="A77"/>
      <c r="B77"/>
      <c r="C77" s="49"/>
      <c r="D77"/>
      <c r="E77"/>
      <c r="F77"/>
      <c r="G77"/>
      <c r="H77"/>
    </row>
    <row r="78" spans="1:8" x14ac:dyDescent="0.3">
      <c r="A78"/>
      <c r="B78"/>
      <c r="C78" s="49"/>
      <c r="D78"/>
      <c r="E78"/>
      <c r="F78"/>
      <c r="G78"/>
      <c r="H78"/>
    </row>
    <row r="79" spans="1:8" x14ac:dyDescent="0.3">
      <c r="A79"/>
      <c r="B79"/>
      <c r="C79" s="49"/>
      <c r="D79"/>
      <c r="E79"/>
      <c r="F79"/>
      <c r="G79"/>
      <c r="H79"/>
    </row>
    <row r="80" spans="1:8" x14ac:dyDescent="0.3">
      <c r="A80"/>
      <c r="B80"/>
      <c r="C80" s="49"/>
      <c r="D80"/>
      <c r="E80"/>
      <c r="F80"/>
      <c r="G80"/>
      <c r="H80"/>
    </row>
    <row r="81" spans="1:8" x14ac:dyDescent="0.3">
      <c r="A81"/>
      <c r="B81"/>
      <c r="C81" s="49"/>
      <c r="D81"/>
      <c r="E81"/>
      <c r="F81"/>
      <c r="G81"/>
      <c r="H81"/>
    </row>
    <row r="82" spans="1:8" x14ac:dyDescent="0.3">
      <c r="A82"/>
      <c r="B82"/>
      <c r="C82" s="49"/>
      <c r="D82"/>
      <c r="E82"/>
      <c r="F82"/>
      <c r="G82"/>
      <c r="H82"/>
    </row>
    <row r="83" spans="1:8" x14ac:dyDescent="0.3">
      <c r="A83"/>
      <c r="B83"/>
      <c r="C83" s="49"/>
      <c r="D83"/>
      <c r="E83"/>
      <c r="F83"/>
      <c r="G83"/>
      <c r="H83"/>
    </row>
    <row r="84" spans="1:8" x14ac:dyDescent="0.3">
      <c r="A84"/>
      <c r="B84"/>
      <c r="C84" s="49"/>
      <c r="D84"/>
      <c r="E84"/>
      <c r="F84"/>
      <c r="G84"/>
      <c r="H84"/>
    </row>
    <row r="85" spans="1:8" x14ac:dyDescent="0.3">
      <c r="A85"/>
      <c r="B85"/>
      <c r="C85" s="49"/>
      <c r="D85"/>
      <c r="E85"/>
      <c r="F85"/>
      <c r="G85"/>
      <c r="H85"/>
    </row>
    <row r="86" spans="1:8" x14ac:dyDescent="0.3">
      <c r="A86"/>
      <c r="B86"/>
      <c r="C86" s="49"/>
      <c r="D86"/>
      <c r="E86"/>
      <c r="F86"/>
      <c r="G86"/>
      <c r="H86"/>
    </row>
    <row r="87" spans="1:8" x14ac:dyDescent="0.3">
      <c r="A87"/>
      <c r="B87"/>
      <c r="C87" s="49"/>
      <c r="D87"/>
      <c r="E87"/>
      <c r="F87"/>
      <c r="G87"/>
      <c r="H87"/>
    </row>
    <row r="88" spans="1:8" x14ac:dyDescent="0.3">
      <c r="A88"/>
      <c r="B88"/>
      <c r="C88" s="49"/>
      <c r="D88"/>
      <c r="E88"/>
      <c r="F88"/>
      <c r="G88"/>
      <c r="H88"/>
    </row>
    <row r="89" spans="1:8" x14ac:dyDescent="0.3">
      <c r="A89"/>
      <c r="B89"/>
      <c r="C89" s="49"/>
      <c r="D89"/>
      <c r="E89"/>
      <c r="F89"/>
      <c r="G89"/>
      <c r="H89"/>
    </row>
    <row r="90" spans="1:8" x14ac:dyDescent="0.3">
      <c r="A90"/>
      <c r="B90"/>
      <c r="C90" s="49"/>
      <c r="D90"/>
      <c r="E90"/>
      <c r="F90"/>
      <c r="G90"/>
      <c r="H90"/>
    </row>
    <row r="91" spans="1:8" x14ac:dyDescent="0.3">
      <c r="A91"/>
      <c r="B91"/>
      <c r="C91" s="49"/>
      <c r="D91"/>
      <c r="E91"/>
      <c r="F91"/>
      <c r="G91"/>
      <c r="H91"/>
    </row>
    <row r="92" spans="1:8" x14ac:dyDescent="0.3">
      <c r="A92"/>
      <c r="B92"/>
      <c r="C92" s="49"/>
      <c r="D92"/>
      <c r="E92"/>
      <c r="F92"/>
      <c r="G92"/>
      <c r="H92"/>
    </row>
    <row r="93" spans="1:8" x14ac:dyDescent="0.3">
      <c r="A93"/>
      <c r="B93"/>
      <c r="C93" s="49"/>
      <c r="D93"/>
      <c r="E93"/>
      <c r="F93"/>
      <c r="G93"/>
      <c r="H93"/>
    </row>
    <row r="94" spans="1:8" x14ac:dyDescent="0.3">
      <c r="A94"/>
      <c r="B94"/>
      <c r="C94" s="49"/>
      <c r="D94"/>
      <c r="E94"/>
      <c r="F94"/>
      <c r="G94"/>
      <c r="H94"/>
    </row>
    <row r="95" spans="1:8" x14ac:dyDescent="0.3">
      <c r="A95"/>
      <c r="B95"/>
      <c r="C95" s="49"/>
      <c r="D95"/>
      <c r="E95"/>
      <c r="F95"/>
      <c r="G95"/>
      <c r="H95"/>
    </row>
    <row r="96" spans="1:8" x14ac:dyDescent="0.3">
      <c r="A96"/>
      <c r="B96"/>
      <c r="C96" s="49"/>
      <c r="D96"/>
      <c r="E96"/>
      <c r="F96"/>
      <c r="G96"/>
      <c r="H96"/>
    </row>
    <row r="97" spans="1:8" x14ac:dyDescent="0.3">
      <c r="A97"/>
      <c r="B97"/>
      <c r="C97" s="49"/>
      <c r="D97"/>
      <c r="E97"/>
      <c r="F97"/>
      <c r="G97"/>
      <c r="H97"/>
    </row>
    <row r="98" spans="1:8" x14ac:dyDescent="0.3">
      <c r="A98"/>
      <c r="B98"/>
      <c r="C98" s="49"/>
      <c r="D98"/>
      <c r="E98"/>
      <c r="F98"/>
      <c r="G98"/>
      <c r="H98"/>
    </row>
    <row r="99" spans="1:8" x14ac:dyDescent="0.3">
      <c r="A99"/>
      <c r="B99"/>
      <c r="C99" s="49"/>
      <c r="D99"/>
      <c r="E99"/>
      <c r="F99"/>
      <c r="G99"/>
      <c r="H99"/>
    </row>
    <row r="100" spans="1:8" x14ac:dyDescent="0.3">
      <c r="A100"/>
      <c r="B100"/>
      <c r="C100" s="49"/>
      <c r="D100"/>
      <c r="E100"/>
      <c r="F100"/>
      <c r="G100"/>
      <c r="H100"/>
    </row>
    <row r="101" spans="1:8" x14ac:dyDescent="0.3">
      <c r="A101"/>
      <c r="B101"/>
      <c r="C101" s="49"/>
      <c r="D101"/>
      <c r="E101"/>
      <c r="F101"/>
      <c r="G101"/>
      <c r="H101"/>
    </row>
    <row r="102" spans="1:8" x14ac:dyDescent="0.3">
      <c r="A102"/>
      <c r="B102"/>
      <c r="C102" s="49"/>
      <c r="D102"/>
      <c r="E102"/>
      <c r="F102"/>
      <c r="G102"/>
      <c r="H102"/>
    </row>
    <row r="103" spans="1:8" x14ac:dyDescent="0.3">
      <c r="A103"/>
      <c r="B103"/>
      <c r="C103" s="49"/>
      <c r="D103"/>
      <c r="E103"/>
      <c r="F103"/>
      <c r="G103"/>
      <c r="H103"/>
    </row>
    <row r="104" spans="1:8" x14ac:dyDescent="0.3">
      <c r="A104"/>
      <c r="B104"/>
      <c r="C104" s="49"/>
      <c r="D104"/>
      <c r="E104"/>
      <c r="F104"/>
      <c r="G104"/>
      <c r="H104"/>
    </row>
    <row r="105" spans="1:8" x14ac:dyDescent="0.3">
      <c r="A105"/>
      <c r="B105"/>
      <c r="C105" s="49"/>
      <c r="D105"/>
      <c r="E105"/>
      <c r="F105"/>
      <c r="G105"/>
      <c r="H105"/>
    </row>
    <row r="106" spans="1:8" x14ac:dyDescent="0.3">
      <c r="A106"/>
      <c r="B106"/>
      <c r="C106" s="49"/>
      <c r="D106"/>
      <c r="E106"/>
      <c r="F106"/>
      <c r="G106"/>
      <c r="H106"/>
    </row>
    <row r="107" spans="1:8" x14ac:dyDescent="0.3">
      <c r="A107"/>
      <c r="B107"/>
      <c r="C107" s="49"/>
      <c r="D107"/>
      <c r="E107"/>
      <c r="F107"/>
      <c r="G107"/>
      <c r="H107"/>
    </row>
    <row r="108" spans="1:8" x14ac:dyDescent="0.3">
      <c r="A108"/>
      <c r="B108"/>
      <c r="C108" s="49"/>
      <c r="D108"/>
      <c r="E108"/>
      <c r="F108"/>
      <c r="G108"/>
      <c r="H108"/>
    </row>
    <row r="109" spans="1:8" x14ac:dyDescent="0.3">
      <c r="A109"/>
      <c r="B109"/>
      <c r="C109" s="49"/>
      <c r="D109"/>
      <c r="E109"/>
      <c r="F109"/>
      <c r="G109"/>
      <c r="H109"/>
    </row>
    <row r="110" spans="1:8" x14ac:dyDescent="0.3">
      <c r="A110"/>
      <c r="B110"/>
      <c r="C110" s="49"/>
      <c r="D110"/>
      <c r="E110"/>
      <c r="F110"/>
      <c r="G110"/>
      <c r="H110"/>
    </row>
    <row r="111" spans="1:8" x14ac:dyDescent="0.3">
      <c r="A111"/>
      <c r="B111"/>
      <c r="C111" s="49"/>
      <c r="D111"/>
      <c r="E111"/>
      <c r="F111"/>
      <c r="G111"/>
      <c r="H111"/>
    </row>
    <row r="112" spans="1:8" x14ac:dyDescent="0.3">
      <c r="A112"/>
      <c r="B112"/>
      <c r="C112" s="49"/>
      <c r="D112"/>
      <c r="E112"/>
      <c r="F112"/>
      <c r="G112"/>
      <c r="H112"/>
    </row>
    <row r="113" spans="1:8" x14ac:dyDescent="0.3">
      <c r="A113"/>
      <c r="B113"/>
      <c r="C113" s="49"/>
      <c r="D113"/>
      <c r="E113"/>
      <c r="F113"/>
      <c r="G113"/>
      <c r="H113"/>
    </row>
    <row r="114" spans="1:8" x14ac:dyDescent="0.3">
      <c r="A114"/>
      <c r="B114"/>
      <c r="C114" s="49"/>
      <c r="D114"/>
      <c r="E114"/>
      <c r="F114"/>
      <c r="G114"/>
      <c r="H114"/>
    </row>
    <row r="115" spans="1:8" x14ac:dyDescent="0.3">
      <c r="A115"/>
      <c r="B115"/>
      <c r="C115" s="49"/>
      <c r="D115"/>
      <c r="E115"/>
      <c r="F115"/>
      <c r="G115"/>
      <c r="H115"/>
    </row>
    <row r="116" spans="1:8" x14ac:dyDescent="0.3">
      <c r="A116"/>
      <c r="B116"/>
      <c r="C116" s="49"/>
      <c r="D116"/>
      <c r="E116"/>
      <c r="F116"/>
      <c r="G116"/>
      <c r="H116"/>
    </row>
    <row r="117" spans="1:8" x14ac:dyDescent="0.3">
      <c r="A117"/>
      <c r="B117"/>
      <c r="C117" s="49"/>
      <c r="D117"/>
      <c r="E117"/>
      <c r="F117"/>
      <c r="G117"/>
      <c r="H117"/>
    </row>
    <row r="118" spans="1:8" x14ac:dyDescent="0.3">
      <c r="A118"/>
      <c r="B118"/>
      <c r="C118" s="49"/>
      <c r="D118"/>
      <c r="E118"/>
      <c r="F118"/>
      <c r="G118"/>
      <c r="H118"/>
    </row>
    <row r="119" spans="1:8" x14ac:dyDescent="0.3">
      <c r="A119"/>
      <c r="B119"/>
      <c r="C119" s="49"/>
      <c r="D119"/>
      <c r="E119"/>
      <c r="F119"/>
      <c r="G119"/>
      <c r="H119"/>
    </row>
    <row r="120" spans="1:8" x14ac:dyDescent="0.3">
      <c r="A120"/>
      <c r="B120"/>
      <c r="C120" s="49"/>
      <c r="D120"/>
      <c r="E120"/>
      <c r="F120"/>
      <c r="G120"/>
      <c r="H120"/>
    </row>
    <row r="121" spans="1:8" x14ac:dyDescent="0.3">
      <c r="A121"/>
      <c r="B121"/>
      <c r="C121" s="49"/>
      <c r="D121"/>
      <c r="E121"/>
      <c r="F121"/>
      <c r="G121"/>
      <c r="H121"/>
    </row>
    <row r="122" spans="1:8" x14ac:dyDescent="0.3">
      <c r="A122"/>
      <c r="B122"/>
      <c r="C122" s="49"/>
      <c r="D122"/>
      <c r="E122"/>
      <c r="F122"/>
      <c r="G122"/>
      <c r="H122"/>
    </row>
    <row r="123" spans="1:8" x14ac:dyDescent="0.3">
      <c r="A123"/>
      <c r="B123"/>
      <c r="E123"/>
      <c r="F123"/>
      <c r="G123"/>
      <c r="H123"/>
    </row>
    <row r="124" spans="1:8" x14ac:dyDescent="0.3">
      <c r="A124"/>
      <c r="B124"/>
      <c r="E124"/>
      <c r="F124"/>
      <c r="G124"/>
      <c r="H124"/>
    </row>
    <row r="125" spans="1:8" x14ac:dyDescent="0.3">
      <c r="A125"/>
      <c r="B125"/>
      <c r="E125"/>
      <c r="F125"/>
      <c r="G125"/>
      <c r="H125"/>
    </row>
    <row r="126" spans="1:8" x14ac:dyDescent="0.3">
      <c r="A126"/>
      <c r="B126"/>
      <c r="E126"/>
      <c r="F126"/>
      <c r="G126"/>
      <c r="H126"/>
    </row>
    <row r="127" spans="1:8" x14ac:dyDescent="0.3">
      <c r="A127"/>
      <c r="B127"/>
      <c r="E127"/>
      <c r="F127"/>
      <c r="G127"/>
      <c r="H127"/>
    </row>
    <row r="128" spans="1:8" x14ac:dyDescent="0.3">
      <c r="A128"/>
      <c r="B128"/>
      <c r="E128"/>
      <c r="F128"/>
      <c r="G128"/>
      <c r="H128"/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H1193"/>
  <sheetViews>
    <sheetView topLeftCell="A1048553" zoomScaleNormal="100" workbookViewId="0">
      <selection activeCell="AH3" sqref="AH3"/>
    </sheetView>
  </sheetViews>
  <sheetFormatPr defaultRowHeight="12.5" x14ac:dyDescent="0.25"/>
  <cols>
    <col min="1" max="2" width="18.1796875" customWidth="1"/>
    <col min="3" max="3" width="18.54296875" customWidth="1"/>
    <col min="4" max="4" width="26" customWidth="1"/>
    <col min="5" max="5" width="8.7265625" bestFit="1" customWidth="1"/>
    <col min="6" max="6" width="27.54296875" customWidth="1"/>
    <col min="7" max="7" width="29" customWidth="1"/>
    <col min="8" max="8" width="19.26953125" customWidth="1"/>
    <col min="9" max="9" width="24.81640625" customWidth="1"/>
    <col min="10" max="10" width="32.453125" style="23" customWidth="1"/>
    <col min="11" max="11" width="13.81640625" style="18" customWidth="1"/>
    <col min="12" max="12" width="11.26953125" style="18" customWidth="1"/>
    <col min="13" max="13" width="11" style="18" customWidth="1"/>
    <col min="14" max="14" width="8.26953125" style="18" customWidth="1"/>
    <col min="15" max="15" width="24.453125" style="23" bestFit="1" customWidth="1"/>
    <col min="16" max="16" width="19" style="18" customWidth="1"/>
    <col min="17" max="17" width="14.81640625" style="23" bestFit="1" customWidth="1"/>
    <col min="18" max="18" width="24.81640625" style="23" bestFit="1" customWidth="1"/>
    <col min="19" max="19" width="19.453125" style="23" customWidth="1"/>
    <col min="20" max="20" width="24.81640625" style="23" bestFit="1" customWidth="1"/>
    <col min="21" max="21" width="19.453125" style="23" customWidth="1"/>
    <col min="22" max="23" width="16" style="8" customWidth="1"/>
    <col min="24" max="24" width="36.54296875" customWidth="1"/>
    <col min="25" max="25" width="31.54296875" customWidth="1"/>
    <col min="26" max="34" width="16" customWidth="1"/>
  </cols>
  <sheetData>
    <row r="1" spans="1:34" ht="48.75" customHeight="1" x14ac:dyDescent="0.35">
      <c r="A1" s="60" t="s">
        <v>357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25"/>
    </row>
    <row r="2" spans="1:34" s="10" customFormat="1" ht="39.75" customHeight="1" x14ac:dyDescent="0.25">
      <c r="A2" s="24" t="s">
        <v>0</v>
      </c>
      <c r="B2" s="24" t="s">
        <v>540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  <c r="Q2" s="24" t="s">
        <v>15</v>
      </c>
      <c r="R2" s="24" t="s">
        <v>544</v>
      </c>
      <c r="S2" s="24" t="s">
        <v>545</v>
      </c>
      <c r="T2" s="24" t="s">
        <v>16</v>
      </c>
      <c r="U2" s="24" t="s">
        <v>17</v>
      </c>
      <c r="V2" s="24" t="s">
        <v>18</v>
      </c>
      <c r="W2" s="24" t="s">
        <v>19</v>
      </c>
      <c r="X2" s="24" t="s">
        <v>20</v>
      </c>
      <c r="Y2" s="24" t="s">
        <v>21</v>
      </c>
      <c r="Z2" s="24" t="s">
        <v>22</v>
      </c>
      <c r="AA2" s="24" t="s">
        <v>23</v>
      </c>
      <c r="AB2" s="24" t="s">
        <v>24</v>
      </c>
      <c r="AC2" s="24" t="s">
        <v>25</v>
      </c>
      <c r="AD2" s="24" t="s">
        <v>26</v>
      </c>
      <c r="AE2" s="24" t="s">
        <v>27</v>
      </c>
      <c r="AF2" s="24" t="s">
        <v>28</v>
      </c>
      <c r="AG2" s="24" t="s">
        <v>29</v>
      </c>
      <c r="AH2" s="24" t="s">
        <v>365</v>
      </c>
    </row>
    <row r="3" spans="1:34" x14ac:dyDescent="0.25">
      <c r="A3" t="s">
        <v>584</v>
      </c>
      <c r="B3" t="s">
        <v>554</v>
      </c>
      <c r="C3" t="s">
        <v>585</v>
      </c>
      <c r="D3" t="s">
        <v>586</v>
      </c>
      <c r="F3" t="s">
        <v>30</v>
      </c>
      <c r="G3" t="s">
        <v>587</v>
      </c>
      <c r="H3" t="s">
        <v>588</v>
      </c>
      <c r="I3" t="s">
        <v>568</v>
      </c>
      <c r="J3" t="s">
        <v>591</v>
      </c>
      <c r="K3" t="s">
        <v>570</v>
      </c>
      <c r="L3" t="s">
        <v>31</v>
      </c>
      <c r="M3" t="s">
        <v>554</v>
      </c>
      <c r="N3" s="29">
        <v>100</v>
      </c>
      <c r="O3" t="s">
        <v>32</v>
      </c>
      <c r="P3" t="s">
        <v>82</v>
      </c>
      <c r="Q3" t="s">
        <v>83</v>
      </c>
      <c r="R3"/>
      <c r="S3"/>
      <c r="T3" t="s">
        <v>77</v>
      </c>
      <c r="U3" t="s">
        <v>564</v>
      </c>
      <c r="V3" s="1">
        <v>190.63</v>
      </c>
      <c r="W3" s="1">
        <v>190.63</v>
      </c>
      <c r="X3" s="2">
        <v>44140</v>
      </c>
      <c r="Y3" s="2">
        <v>44097</v>
      </c>
      <c r="Z3" t="s">
        <v>548</v>
      </c>
      <c r="AA3" t="s">
        <v>565</v>
      </c>
      <c r="AB3" s="1">
        <v>1299.99</v>
      </c>
      <c r="AC3" t="s">
        <v>550</v>
      </c>
      <c r="AE3" t="s">
        <v>589</v>
      </c>
      <c r="AF3" t="s">
        <v>560</v>
      </c>
      <c r="AG3" s="3">
        <v>335874</v>
      </c>
      <c r="AH3" s="3" t="str">
        <f t="shared" ref="AH3:AH26" si="0">IF(COUNT(MATCH(M3, IST,0),"IST"),"IST","Non IST")</f>
        <v>Non IST</v>
      </c>
    </row>
    <row r="4" spans="1:34" x14ac:dyDescent="0.25">
      <c r="A4" t="s">
        <v>584</v>
      </c>
      <c r="B4" t="s">
        <v>554</v>
      </c>
      <c r="C4" t="s">
        <v>585</v>
      </c>
      <c r="D4" t="s">
        <v>586</v>
      </c>
      <c r="F4" t="s">
        <v>30</v>
      </c>
      <c r="G4" t="s">
        <v>587</v>
      </c>
      <c r="H4" t="s">
        <v>588</v>
      </c>
      <c r="I4" t="s">
        <v>568</v>
      </c>
      <c r="J4" t="s">
        <v>591</v>
      </c>
      <c r="K4" t="s">
        <v>570</v>
      </c>
      <c r="L4" t="s">
        <v>31</v>
      </c>
      <c r="M4" t="s">
        <v>554</v>
      </c>
      <c r="N4" s="29">
        <v>100</v>
      </c>
      <c r="O4" t="s">
        <v>32</v>
      </c>
      <c r="P4" t="s">
        <v>82</v>
      </c>
      <c r="Q4" t="s">
        <v>83</v>
      </c>
      <c r="R4"/>
      <c r="S4"/>
      <c r="T4" t="s">
        <v>77</v>
      </c>
      <c r="U4" t="s">
        <v>564</v>
      </c>
      <c r="V4" s="1">
        <v>190.64</v>
      </c>
      <c r="W4" s="1">
        <v>190.64</v>
      </c>
      <c r="X4" s="2">
        <v>44140</v>
      </c>
      <c r="Y4" s="2">
        <v>44098</v>
      </c>
      <c r="Z4" t="s">
        <v>548</v>
      </c>
      <c r="AA4" t="s">
        <v>565</v>
      </c>
      <c r="AB4" s="1">
        <v>1299.99</v>
      </c>
      <c r="AC4" t="s">
        <v>550</v>
      </c>
      <c r="AE4" t="s">
        <v>589</v>
      </c>
      <c r="AF4" t="s">
        <v>560</v>
      </c>
      <c r="AG4" s="3">
        <v>335875</v>
      </c>
      <c r="AH4" s="3" t="str">
        <f t="shared" si="0"/>
        <v>Non IST</v>
      </c>
    </row>
    <row r="5" spans="1:34" x14ac:dyDescent="0.25">
      <c r="A5" t="s">
        <v>592</v>
      </c>
      <c r="B5" t="s">
        <v>554</v>
      </c>
      <c r="C5" t="s">
        <v>593</v>
      </c>
      <c r="D5" t="s">
        <v>594</v>
      </c>
      <c r="F5" t="s">
        <v>30</v>
      </c>
      <c r="G5" t="s">
        <v>595</v>
      </c>
      <c r="H5" t="s">
        <v>596</v>
      </c>
      <c r="I5" t="s">
        <v>597</v>
      </c>
      <c r="J5" t="s">
        <v>598</v>
      </c>
      <c r="K5" t="s">
        <v>599</v>
      </c>
      <c r="L5" t="s">
        <v>31</v>
      </c>
      <c r="M5" t="s">
        <v>554</v>
      </c>
      <c r="N5" s="29">
        <v>100</v>
      </c>
      <c r="O5" t="s">
        <v>32</v>
      </c>
      <c r="P5" t="s">
        <v>600</v>
      </c>
      <c r="Q5" t="s">
        <v>601</v>
      </c>
      <c r="R5"/>
      <c r="S5"/>
      <c r="T5" t="s">
        <v>73</v>
      </c>
      <c r="U5" t="s">
        <v>558</v>
      </c>
      <c r="V5" s="1">
        <v>90.33</v>
      </c>
      <c r="W5" s="1">
        <v>90.33</v>
      </c>
      <c r="X5" s="2">
        <v>44140</v>
      </c>
      <c r="Y5" s="2">
        <v>44137</v>
      </c>
      <c r="Z5" t="s">
        <v>548</v>
      </c>
      <c r="AA5" t="s">
        <v>602</v>
      </c>
      <c r="AB5" s="29">
        <v>700</v>
      </c>
      <c r="AC5" t="s">
        <v>551</v>
      </c>
      <c r="AE5" t="s">
        <v>69</v>
      </c>
      <c r="AF5" t="s">
        <v>603</v>
      </c>
      <c r="AG5" s="3">
        <v>337229</v>
      </c>
      <c r="AH5" s="3" t="str">
        <f t="shared" si="0"/>
        <v>Non IST</v>
      </c>
    </row>
    <row r="6" spans="1:34" x14ac:dyDescent="0.25">
      <c r="A6" t="s">
        <v>553</v>
      </c>
      <c r="B6" t="s">
        <v>554</v>
      </c>
      <c r="C6" t="s">
        <v>555</v>
      </c>
      <c r="D6" t="s">
        <v>552</v>
      </c>
      <c r="F6" t="s">
        <v>30</v>
      </c>
      <c r="G6" t="s">
        <v>556</v>
      </c>
      <c r="H6" t="s">
        <v>561</v>
      </c>
      <c r="I6" t="s">
        <v>562</v>
      </c>
      <c r="J6" t="s">
        <v>557</v>
      </c>
      <c r="K6" t="s">
        <v>563</v>
      </c>
      <c r="L6" t="s">
        <v>31</v>
      </c>
      <c r="M6" t="s">
        <v>554</v>
      </c>
      <c r="N6" s="29">
        <v>100</v>
      </c>
      <c r="O6" t="s">
        <v>32</v>
      </c>
      <c r="P6" t="s">
        <v>82</v>
      </c>
      <c r="Q6" t="s">
        <v>83</v>
      </c>
      <c r="R6"/>
      <c r="S6"/>
      <c r="T6" t="s">
        <v>77</v>
      </c>
      <c r="U6" t="s">
        <v>564</v>
      </c>
      <c r="V6" s="29">
        <v>75</v>
      </c>
      <c r="W6" s="29">
        <v>75</v>
      </c>
      <c r="X6" s="2">
        <v>44139</v>
      </c>
      <c r="Y6" s="2">
        <v>44111</v>
      </c>
      <c r="Z6" t="s">
        <v>548</v>
      </c>
      <c r="AA6" t="s">
        <v>565</v>
      </c>
      <c r="AB6" s="29">
        <v>510</v>
      </c>
      <c r="AC6" t="s">
        <v>551</v>
      </c>
      <c r="AE6" t="s">
        <v>566</v>
      </c>
      <c r="AF6" t="s">
        <v>560</v>
      </c>
      <c r="AG6" s="3">
        <v>336030</v>
      </c>
      <c r="AH6" s="3" t="str">
        <f t="shared" si="0"/>
        <v>Non IST</v>
      </c>
    </row>
    <row r="7" spans="1:34" x14ac:dyDescent="0.25">
      <c r="A7" t="s">
        <v>553</v>
      </c>
      <c r="B7" t="s">
        <v>554</v>
      </c>
      <c r="C7" t="s">
        <v>555</v>
      </c>
      <c r="D7" t="s">
        <v>552</v>
      </c>
      <c r="F7" t="s">
        <v>30</v>
      </c>
      <c r="G7" t="s">
        <v>556</v>
      </c>
      <c r="H7" t="s">
        <v>561</v>
      </c>
      <c r="I7" t="s">
        <v>562</v>
      </c>
      <c r="J7" t="s">
        <v>557</v>
      </c>
      <c r="K7" t="s">
        <v>563</v>
      </c>
      <c r="L7" t="s">
        <v>31</v>
      </c>
      <c r="M7" t="s">
        <v>554</v>
      </c>
      <c r="N7" s="29">
        <v>100</v>
      </c>
      <c r="O7" t="s">
        <v>32</v>
      </c>
      <c r="P7" t="s">
        <v>82</v>
      </c>
      <c r="Q7" t="s">
        <v>83</v>
      </c>
      <c r="R7"/>
      <c r="S7"/>
      <c r="T7" t="s">
        <v>77</v>
      </c>
      <c r="U7" t="s">
        <v>564</v>
      </c>
      <c r="V7" s="1">
        <v>71.510000000000005</v>
      </c>
      <c r="W7" s="1">
        <v>71.510000000000005</v>
      </c>
      <c r="X7" s="2">
        <v>44139</v>
      </c>
      <c r="Y7" s="2">
        <v>44113</v>
      </c>
      <c r="Z7" t="s">
        <v>548</v>
      </c>
      <c r="AA7" t="s">
        <v>565</v>
      </c>
      <c r="AB7" s="29">
        <v>480</v>
      </c>
      <c r="AC7" t="s">
        <v>551</v>
      </c>
      <c r="AE7" t="s">
        <v>566</v>
      </c>
      <c r="AF7" t="s">
        <v>560</v>
      </c>
      <c r="AG7" s="3">
        <v>336207</v>
      </c>
      <c r="AH7" s="3" t="str">
        <f t="shared" si="0"/>
        <v>Non IST</v>
      </c>
    </row>
    <row r="8" spans="1:34" x14ac:dyDescent="0.25">
      <c r="A8" t="s">
        <v>553</v>
      </c>
      <c r="B8" t="s">
        <v>554</v>
      </c>
      <c r="C8" t="s">
        <v>555</v>
      </c>
      <c r="D8" t="s">
        <v>552</v>
      </c>
      <c r="F8" t="s">
        <v>30</v>
      </c>
      <c r="G8" t="s">
        <v>556</v>
      </c>
      <c r="H8" t="s">
        <v>561</v>
      </c>
      <c r="I8" t="s">
        <v>562</v>
      </c>
      <c r="J8" t="s">
        <v>557</v>
      </c>
      <c r="K8" t="s">
        <v>563</v>
      </c>
      <c r="L8" t="s">
        <v>31</v>
      </c>
      <c r="M8" t="s">
        <v>554</v>
      </c>
      <c r="N8" s="29">
        <v>100</v>
      </c>
      <c r="O8" t="s">
        <v>32</v>
      </c>
      <c r="P8" t="s">
        <v>82</v>
      </c>
      <c r="Q8" t="s">
        <v>83</v>
      </c>
      <c r="R8"/>
      <c r="S8"/>
      <c r="T8" t="s">
        <v>77</v>
      </c>
      <c r="U8" t="s">
        <v>564</v>
      </c>
      <c r="V8" s="1">
        <v>34.22</v>
      </c>
      <c r="W8" s="1">
        <v>34.22</v>
      </c>
      <c r="X8" s="2">
        <v>44139</v>
      </c>
      <c r="Y8" s="2">
        <v>44122</v>
      </c>
      <c r="Z8" t="s">
        <v>548</v>
      </c>
      <c r="AA8" t="s">
        <v>565</v>
      </c>
      <c r="AB8" s="29">
        <v>228</v>
      </c>
      <c r="AC8" t="s">
        <v>551</v>
      </c>
      <c r="AE8" t="s">
        <v>566</v>
      </c>
      <c r="AF8" t="s">
        <v>560</v>
      </c>
      <c r="AG8" s="3">
        <v>336736</v>
      </c>
      <c r="AH8" s="3" t="str">
        <f t="shared" si="0"/>
        <v>Non IST</v>
      </c>
    </row>
    <row r="9" spans="1:34" x14ac:dyDescent="0.25">
      <c r="A9" t="s">
        <v>553</v>
      </c>
      <c r="B9" t="s">
        <v>554</v>
      </c>
      <c r="C9" t="s">
        <v>555</v>
      </c>
      <c r="D9" t="s">
        <v>552</v>
      </c>
      <c r="F9" t="s">
        <v>30</v>
      </c>
      <c r="G9" t="s">
        <v>556</v>
      </c>
      <c r="H9" t="s">
        <v>561</v>
      </c>
      <c r="I9" t="s">
        <v>562</v>
      </c>
      <c r="J9" t="s">
        <v>557</v>
      </c>
      <c r="K9" t="s">
        <v>563</v>
      </c>
      <c r="L9" t="s">
        <v>31</v>
      </c>
      <c r="M9" t="s">
        <v>554</v>
      </c>
      <c r="N9" s="29">
        <v>100</v>
      </c>
      <c r="O9" t="s">
        <v>32</v>
      </c>
      <c r="P9" t="s">
        <v>82</v>
      </c>
      <c r="Q9" t="s">
        <v>83</v>
      </c>
      <c r="R9"/>
      <c r="S9"/>
      <c r="T9" t="s">
        <v>77</v>
      </c>
      <c r="U9" t="s">
        <v>564</v>
      </c>
      <c r="V9" s="1">
        <v>51.63</v>
      </c>
      <c r="W9" s="1">
        <v>51.63</v>
      </c>
      <c r="X9" s="2">
        <v>44139</v>
      </c>
      <c r="Y9" s="2">
        <v>44122</v>
      </c>
      <c r="Z9" t="s">
        <v>548</v>
      </c>
      <c r="AA9" t="s">
        <v>565</v>
      </c>
      <c r="AB9" s="29">
        <v>344</v>
      </c>
      <c r="AC9" t="s">
        <v>551</v>
      </c>
      <c r="AE9" t="s">
        <v>566</v>
      </c>
      <c r="AF9" t="s">
        <v>560</v>
      </c>
      <c r="AG9" s="3">
        <v>336740</v>
      </c>
      <c r="AH9" s="3" t="str">
        <f t="shared" si="0"/>
        <v>Non IST</v>
      </c>
    </row>
    <row r="10" spans="1:34" x14ac:dyDescent="0.25">
      <c r="A10" t="s">
        <v>553</v>
      </c>
      <c r="B10" t="s">
        <v>554</v>
      </c>
      <c r="C10" t="s">
        <v>555</v>
      </c>
      <c r="D10" t="s">
        <v>552</v>
      </c>
      <c r="F10" t="s">
        <v>30</v>
      </c>
      <c r="G10" t="s">
        <v>556</v>
      </c>
      <c r="H10" t="s">
        <v>561</v>
      </c>
      <c r="I10" t="s">
        <v>562</v>
      </c>
      <c r="J10" t="s">
        <v>557</v>
      </c>
      <c r="K10" t="s">
        <v>563</v>
      </c>
      <c r="L10" t="s">
        <v>31</v>
      </c>
      <c r="M10" t="s">
        <v>554</v>
      </c>
      <c r="N10" s="29">
        <v>100</v>
      </c>
      <c r="O10" t="s">
        <v>32</v>
      </c>
      <c r="P10" t="s">
        <v>82</v>
      </c>
      <c r="Q10" t="s">
        <v>83</v>
      </c>
      <c r="R10"/>
      <c r="S10"/>
      <c r="T10" t="s">
        <v>77</v>
      </c>
      <c r="U10" t="s">
        <v>564</v>
      </c>
      <c r="V10" s="1">
        <v>108.17</v>
      </c>
      <c r="W10" s="1">
        <v>108.17</v>
      </c>
      <c r="X10" s="2">
        <v>44139</v>
      </c>
      <c r="Y10" s="2">
        <v>44127</v>
      </c>
      <c r="Z10" t="s">
        <v>548</v>
      </c>
      <c r="AA10" t="s">
        <v>565</v>
      </c>
      <c r="AB10" s="29">
        <v>724</v>
      </c>
      <c r="AC10" t="s">
        <v>551</v>
      </c>
      <c r="AE10" t="s">
        <v>559</v>
      </c>
      <c r="AF10" t="s">
        <v>560</v>
      </c>
      <c r="AG10" s="3">
        <v>336884</v>
      </c>
      <c r="AH10" s="3" t="str">
        <f t="shared" si="0"/>
        <v>Non IST</v>
      </c>
    </row>
    <row r="11" spans="1:34" x14ac:dyDescent="0.25">
      <c r="A11" t="s">
        <v>553</v>
      </c>
      <c r="B11" t="s">
        <v>554</v>
      </c>
      <c r="C11" t="s">
        <v>555</v>
      </c>
      <c r="D11" t="s">
        <v>552</v>
      </c>
      <c r="F11" t="s">
        <v>30</v>
      </c>
      <c r="G11" t="s">
        <v>556</v>
      </c>
      <c r="H11" t="s">
        <v>567</v>
      </c>
      <c r="I11" t="s">
        <v>568</v>
      </c>
      <c r="J11" t="s">
        <v>569</v>
      </c>
      <c r="K11" t="s">
        <v>570</v>
      </c>
      <c r="L11" t="s">
        <v>31</v>
      </c>
      <c r="M11" t="s">
        <v>554</v>
      </c>
      <c r="N11" s="29">
        <v>100</v>
      </c>
      <c r="O11" t="s">
        <v>32</v>
      </c>
      <c r="P11" t="s">
        <v>82</v>
      </c>
      <c r="Q11" t="s">
        <v>83</v>
      </c>
      <c r="R11"/>
      <c r="S11"/>
      <c r="T11" t="s">
        <v>77</v>
      </c>
      <c r="U11" t="s">
        <v>564</v>
      </c>
      <c r="V11" s="29">
        <v>229</v>
      </c>
      <c r="W11" s="29">
        <v>229</v>
      </c>
      <c r="X11" s="2">
        <v>44139</v>
      </c>
      <c r="Y11" s="2">
        <v>44124</v>
      </c>
      <c r="Z11" t="s">
        <v>548</v>
      </c>
      <c r="AA11" t="s">
        <v>549</v>
      </c>
      <c r="AB11" s="29">
        <v>229</v>
      </c>
      <c r="AC11" t="s">
        <v>550</v>
      </c>
      <c r="AE11" t="s">
        <v>559</v>
      </c>
      <c r="AF11" t="s">
        <v>560</v>
      </c>
      <c r="AG11" s="3">
        <v>337170</v>
      </c>
      <c r="AH11" s="3" t="str">
        <f t="shared" si="0"/>
        <v>Non IST</v>
      </c>
    </row>
    <row r="12" spans="1:34" x14ac:dyDescent="0.25">
      <c r="A12" t="s">
        <v>553</v>
      </c>
      <c r="B12" t="s">
        <v>554</v>
      </c>
      <c r="C12" t="s">
        <v>555</v>
      </c>
      <c r="D12" t="s">
        <v>552</v>
      </c>
      <c r="F12" t="s">
        <v>30</v>
      </c>
      <c r="G12" t="s">
        <v>556</v>
      </c>
      <c r="H12" t="s">
        <v>567</v>
      </c>
      <c r="I12" t="s">
        <v>568</v>
      </c>
      <c r="J12" t="s">
        <v>569</v>
      </c>
      <c r="K12" t="s">
        <v>570</v>
      </c>
      <c r="L12" t="s">
        <v>31</v>
      </c>
      <c r="M12" t="s">
        <v>554</v>
      </c>
      <c r="N12" s="29">
        <v>100</v>
      </c>
      <c r="O12" t="s">
        <v>32</v>
      </c>
      <c r="P12" t="s">
        <v>82</v>
      </c>
      <c r="Q12" t="s">
        <v>83</v>
      </c>
      <c r="R12"/>
      <c r="S12"/>
      <c r="T12" t="s">
        <v>77</v>
      </c>
      <c r="U12" t="s">
        <v>564</v>
      </c>
      <c r="V12" s="29">
        <v>229</v>
      </c>
      <c r="W12" s="29">
        <v>229</v>
      </c>
      <c r="X12" s="2">
        <v>44139</v>
      </c>
      <c r="Y12" s="2">
        <v>44125</v>
      </c>
      <c r="Z12" t="s">
        <v>548</v>
      </c>
      <c r="AA12" t="s">
        <v>549</v>
      </c>
      <c r="AB12" s="29">
        <v>229</v>
      </c>
      <c r="AC12" t="s">
        <v>550</v>
      </c>
      <c r="AE12" t="s">
        <v>559</v>
      </c>
      <c r="AF12" t="s">
        <v>560</v>
      </c>
      <c r="AG12" s="3">
        <v>337171</v>
      </c>
      <c r="AH12" s="3" t="str">
        <f t="shared" si="0"/>
        <v>Non IST</v>
      </c>
    </row>
    <row r="13" spans="1:34" x14ac:dyDescent="0.25">
      <c r="A13" t="s">
        <v>553</v>
      </c>
      <c r="B13" t="s">
        <v>554</v>
      </c>
      <c r="C13" t="s">
        <v>555</v>
      </c>
      <c r="D13" t="s">
        <v>552</v>
      </c>
      <c r="F13" t="s">
        <v>30</v>
      </c>
      <c r="G13" t="s">
        <v>556</v>
      </c>
      <c r="H13" t="s">
        <v>567</v>
      </c>
      <c r="I13" t="s">
        <v>571</v>
      </c>
      <c r="J13" t="s">
        <v>569</v>
      </c>
      <c r="K13" t="s">
        <v>570</v>
      </c>
      <c r="L13" t="s">
        <v>31</v>
      </c>
      <c r="M13" t="s">
        <v>554</v>
      </c>
      <c r="N13" s="29">
        <v>100</v>
      </c>
      <c r="O13" t="s">
        <v>32</v>
      </c>
      <c r="P13" t="s">
        <v>82</v>
      </c>
      <c r="Q13" t="s">
        <v>83</v>
      </c>
      <c r="R13"/>
      <c r="S13"/>
      <c r="T13" t="s">
        <v>77</v>
      </c>
      <c r="U13" t="s">
        <v>564</v>
      </c>
      <c r="V13" s="1">
        <v>7.96</v>
      </c>
      <c r="W13" s="1">
        <v>7.96</v>
      </c>
      <c r="X13" s="2">
        <v>44139</v>
      </c>
      <c r="Y13" s="2">
        <v>44125</v>
      </c>
      <c r="Z13" t="s">
        <v>548</v>
      </c>
      <c r="AA13" t="s">
        <v>549</v>
      </c>
      <c r="AB13" s="1">
        <v>7.96</v>
      </c>
      <c r="AC13" t="s">
        <v>550</v>
      </c>
      <c r="AE13" t="s">
        <v>559</v>
      </c>
      <c r="AF13" t="s">
        <v>560</v>
      </c>
      <c r="AG13" s="3">
        <v>337172</v>
      </c>
      <c r="AH13" s="3" t="str">
        <f t="shared" si="0"/>
        <v>Non IST</v>
      </c>
    </row>
    <row r="14" spans="1:34" x14ac:dyDescent="0.25">
      <c r="A14" t="s">
        <v>553</v>
      </c>
      <c r="B14" t="s">
        <v>554</v>
      </c>
      <c r="C14" t="s">
        <v>555</v>
      </c>
      <c r="D14" t="s">
        <v>552</v>
      </c>
      <c r="F14" t="s">
        <v>30</v>
      </c>
      <c r="G14" t="s">
        <v>556</v>
      </c>
      <c r="H14" t="s">
        <v>567</v>
      </c>
      <c r="I14" t="s">
        <v>562</v>
      </c>
      <c r="J14" t="s">
        <v>569</v>
      </c>
      <c r="K14" t="s">
        <v>563</v>
      </c>
      <c r="L14" t="s">
        <v>31</v>
      </c>
      <c r="M14" t="s">
        <v>554</v>
      </c>
      <c r="N14" s="29">
        <v>100</v>
      </c>
      <c r="O14" t="s">
        <v>32</v>
      </c>
      <c r="P14" t="s">
        <v>82</v>
      </c>
      <c r="Q14" t="s">
        <v>83</v>
      </c>
      <c r="R14"/>
      <c r="S14"/>
      <c r="T14" t="s">
        <v>77</v>
      </c>
      <c r="U14" t="s">
        <v>564</v>
      </c>
      <c r="V14" s="1">
        <v>5.5</v>
      </c>
      <c r="W14" s="1">
        <v>5.5</v>
      </c>
      <c r="X14" s="2">
        <v>44139</v>
      </c>
      <c r="Y14" s="2">
        <v>44125</v>
      </c>
      <c r="Z14" t="s">
        <v>548</v>
      </c>
      <c r="AA14" t="s">
        <v>549</v>
      </c>
      <c r="AB14" s="1">
        <v>5.5</v>
      </c>
      <c r="AC14" t="s">
        <v>550</v>
      </c>
      <c r="AE14" t="s">
        <v>559</v>
      </c>
      <c r="AF14" t="s">
        <v>560</v>
      </c>
      <c r="AG14" s="3">
        <v>337173</v>
      </c>
      <c r="AH14" s="3" t="str">
        <f t="shared" si="0"/>
        <v>Non IST</v>
      </c>
    </row>
    <row r="15" spans="1:34" x14ac:dyDescent="0.25">
      <c r="A15" t="s">
        <v>553</v>
      </c>
      <c r="B15" t="s">
        <v>554</v>
      </c>
      <c r="C15" t="s">
        <v>555</v>
      </c>
      <c r="D15" t="s">
        <v>552</v>
      </c>
      <c r="F15" t="s">
        <v>30</v>
      </c>
      <c r="G15" t="s">
        <v>556</v>
      </c>
      <c r="H15" t="s">
        <v>572</v>
      </c>
      <c r="I15" t="s">
        <v>562</v>
      </c>
      <c r="J15" t="s">
        <v>557</v>
      </c>
      <c r="K15" t="s">
        <v>563</v>
      </c>
      <c r="L15" t="s">
        <v>31</v>
      </c>
      <c r="M15" t="s">
        <v>554</v>
      </c>
      <c r="N15" s="29">
        <v>100</v>
      </c>
      <c r="O15" t="s">
        <v>32</v>
      </c>
      <c r="P15" t="s">
        <v>82</v>
      </c>
      <c r="Q15" t="s">
        <v>83</v>
      </c>
      <c r="R15"/>
      <c r="S15"/>
      <c r="T15" t="s">
        <v>77</v>
      </c>
      <c r="U15" t="s">
        <v>564</v>
      </c>
      <c r="V15" s="1">
        <v>32.5</v>
      </c>
      <c r="W15" s="1">
        <v>32.5</v>
      </c>
      <c r="X15" s="2">
        <v>44139</v>
      </c>
      <c r="Y15" s="2">
        <v>44109</v>
      </c>
      <c r="Z15" t="s">
        <v>548</v>
      </c>
      <c r="AA15" t="s">
        <v>565</v>
      </c>
      <c r="AB15" s="29">
        <v>221</v>
      </c>
      <c r="AC15" t="s">
        <v>551</v>
      </c>
      <c r="AE15" t="s">
        <v>566</v>
      </c>
      <c r="AF15" t="s">
        <v>560</v>
      </c>
      <c r="AG15" s="3">
        <v>335864</v>
      </c>
      <c r="AH15" s="3" t="str">
        <f t="shared" si="0"/>
        <v>Non IST</v>
      </c>
    </row>
    <row r="16" spans="1:34" x14ac:dyDescent="0.25">
      <c r="A16" t="s">
        <v>553</v>
      </c>
      <c r="B16" t="s">
        <v>554</v>
      </c>
      <c r="C16" t="s">
        <v>555</v>
      </c>
      <c r="D16" t="s">
        <v>552</v>
      </c>
      <c r="F16" t="s">
        <v>30</v>
      </c>
      <c r="G16" t="s">
        <v>556</v>
      </c>
      <c r="H16" t="s">
        <v>572</v>
      </c>
      <c r="I16" t="s">
        <v>562</v>
      </c>
      <c r="J16" t="s">
        <v>557</v>
      </c>
      <c r="K16" t="s">
        <v>563</v>
      </c>
      <c r="L16" t="s">
        <v>31</v>
      </c>
      <c r="M16" t="s">
        <v>554</v>
      </c>
      <c r="N16" s="29">
        <v>100</v>
      </c>
      <c r="O16" t="s">
        <v>32</v>
      </c>
      <c r="P16" t="s">
        <v>82</v>
      </c>
      <c r="Q16" t="s">
        <v>83</v>
      </c>
      <c r="R16"/>
      <c r="S16"/>
      <c r="T16" t="s">
        <v>77</v>
      </c>
      <c r="U16" t="s">
        <v>564</v>
      </c>
      <c r="V16" s="1">
        <v>64.400000000000006</v>
      </c>
      <c r="W16" s="1">
        <v>64.400000000000006</v>
      </c>
      <c r="X16" s="2">
        <v>44139</v>
      </c>
      <c r="Y16" s="2">
        <v>44120</v>
      </c>
      <c r="Z16" t="s">
        <v>548</v>
      </c>
      <c r="AA16" t="s">
        <v>565</v>
      </c>
      <c r="AB16" s="29">
        <v>432</v>
      </c>
      <c r="AC16" t="s">
        <v>551</v>
      </c>
      <c r="AE16" t="s">
        <v>566</v>
      </c>
      <c r="AF16" t="s">
        <v>560</v>
      </c>
      <c r="AG16" s="3">
        <v>336502</v>
      </c>
      <c r="AH16" s="3" t="str">
        <f t="shared" si="0"/>
        <v>Non IST</v>
      </c>
    </row>
    <row r="17" spans="1:34" x14ac:dyDescent="0.25">
      <c r="A17" t="s">
        <v>553</v>
      </c>
      <c r="B17" t="s">
        <v>554</v>
      </c>
      <c r="C17" t="s">
        <v>555</v>
      </c>
      <c r="D17" t="s">
        <v>552</v>
      </c>
      <c r="F17" t="s">
        <v>30</v>
      </c>
      <c r="G17" t="s">
        <v>556</v>
      </c>
      <c r="H17" t="s">
        <v>573</v>
      </c>
      <c r="I17" t="s">
        <v>562</v>
      </c>
      <c r="J17" t="s">
        <v>557</v>
      </c>
      <c r="K17" t="s">
        <v>563</v>
      </c>
      <c r="L17" t="s">
        <v>31</v>
      </c>
      <c r="M17" t="s">
        <v>554</v>
      </c>
      <c r="N17" s="29">
        <v>100</v>
      </c>
      <c r="O17" t="s">
        <v>32</v>
      </c>
      <c r="P17" t="s">
        <v>82</v>
      </c>
      <c r="Q17" t="s">
        <v>83</v>
      </c>
      <c r="R17"/>
      <c r="S17"/>
      <c r="T17" t="s">
        <v>77</v>
      </c>
      <c r="U17" t="s">
        <v>564</v>
      </c>
      <c r="V17" s="1">
        <v>70.44</v>
      </c>
      <c r="W17" s="1">
        <v>70.44</v>
      </c>
      <c r="X17" s="2">
        <v>44139</v>
      </c>
      <c r="Y17" s="2">
        <v>44105</v>
      </c>
      <c r="Z17" t="s">
        <v>548</v>
      </c>
      <c r="AA17" t="s">
        <v>565</v>
      </c>
      <c r="AB17" s="29">
        <v>479</v>
      </c>
      <c r="AC17" t="s">
        <v>551</v>
      </c>
      <c r="AE17" t="s">
        <v>566</v>
      </c>
      <c r="AF17" t="s">
        <v>560</v>
      </c>
      <c r="AG17" s="3">
        <v>335574</v>
      </c>
      <c r="AH17" s="3" t="str">
        <f t="shared" si="0"/>
        <v>Non IST</v>
      </c>
    </row>
    <row r="18" spans="1:34" x14ac:dyDescent="0.25">
      <c r="A18" t="s">
        <v>553</v>
      </c>
      <c r="B18" t="s">
        <v>554</v>
      </c>
      <c r="C18" t="s">
        <v>555</v>
      </c>
      <c r="D18" t="s">
        <v>552</v>
      </c>
      <c r="F18" t="s">
        <v>30</v>
      </c>
      <c r="G18" t="s">
        <v>556</v>
      </c>
      <c r="H18" t="s">
        <v>574</v>
      </c>
      <c r="I18" t="s">
        <v>568</v>
      </c>
      <c r="J18" t="s">
        <v>575</v>
      </c>
      <c r="K18" t="s">
        <v>570</v>
      </c>
      <c r="L18" t="s">
        <v>31</v>
      </c>
      <c r="M18" t="s">
        <v>554</v>
      </c>
      <c r="N18" s="29">
        <v>100</v>
      </c>
      <c r="O18" t="s">
        <v>32</v>
      </c>
      <c r="P18" t="s">
        <v>82</v>
      </c>
      <c r="Q18" t="s">
        <v>83</v>
      </c>
      <c r="R18"/>
      <c r="S18"/>
      <c r="T18" t="s">
        <v>77</v>
      </c>
      <c r="U18" t="s">
        <v>564</v>
      </c>
      <c r="V18" s="1">
        <v>167.98</v>
      </c>
      <c r="W18" s="1">
        <v>167.98</v>
      </c>
      <c r="X18" s="2">
        <v>44139</v>
      </c>
      <c r="Y18" s="2">
        <v>44129</v>
      </c>
      <c r="Z18" t="s">
        <v>548</v>
      </c>
      <c r="AA18" t="s">
        <v>565</v>
      </c>
      <c r="AB18" s="29">
        <v>1127</v>
      </c>
      <c r="AC18" t="s">
        <v>550</v>
      </c>
      <c r="AE18" t="s">
        <v>576</v>
      </c>
      <c r="AF18" t="s">
        <v>560</v>
      </c>
      <c r="AG18" s="3">
        <v>337163</v>
      </c>
      <c r="AH18" s="3" t="str">
        <f t="shared" si="0"/>
        <v>Non IST</v>
      </c>
    </row>
    <row r="19" spans="1:34" x14ac:dyDescent="0.25">
      <c r="A19" t="s">
        <v>553</v>
      </c>
      <c r="B19" t="s">
        <v>554</v>
      </c>
      <c r="C19" t="s">
        <v>555</v>
      </c>
      <c r="D19" t="s">
        <v>552</v>
      </c>
      <c r="F19" t="s">
        <v>30</v>
      </c>
      <c r="G19" t="s">
        <v>556</v>
      </c>
      <c r="H19" t="s">
        <v>574</v>
      </c>
      <c r="I19" t="s">
        <v>568</v>
      </c>
      <c r="J19" t="s">
        <v>575</v>
      </c>
      <c r="K19" t="s">
        <v>570</v>
      </c>
      <c r="L19" t="s">
        <v>31</v>
      </c>
      <c r="M19" t="s">
        <v>554</v>
      </c>
      <c r="N19" s="29">
        <v>100</v>
      </c>
      <c r="O19" t="s">
        <v>32</v>
      </c>
      <c r="P19" t="s">
        <v>82</v>
      </c>
      <c r="Q19" t="s">
        <v>83</v>
      </c>
      <c r="R19"/>
      <c r="S19"/>
      <c r="T19" t="s">
        <v>77</v>
      </c>
      <c r="U19" t="s">
        <v>564</v>
      </c>
      <c r="V19" s="1">
        <v>167.98</v>
      </c>
      <c r="W19" s="1">
        <v>167.98</v>
      </c>
      <c r="X19" s="2">
        <v>44139</v>
      </c>
      <c r="Y19" s="2">
        <v>44130</v>
      </c>
      <c r="Z19" t="s">
        <v>548</v>
      </c>
      <c r="AA19" t="s">
        <v>565</v>
      </c>
      <c r="AB19" s="29">
        <v>1127</v>
      </c>
      <c r="AC19" t="s">
        <v>550</v>
      </c>
      <c r="AE19" t="s">
        <v>576</v>
      </c>
      <c r="AF19" t="s">
        <v>560</v>
      </c>
      <c r="AG19" s="3">
        <v>337165</v>
      </c>
      <c r="AH19" s="3" t="str">
        <f t="shared" si="0"/>
        <v>Non IST</v>
      </c>
    </row>
    <row r="20" spans="1:34" x14ac:dyDescent="0.25">
      <c r="A20" t="s">
        <v>553</v>
      </c>
      <c r="B20" t="s">
        <v>554</v>
      </c>
      <c r="C20" t="s">
        <v>555</v>
      </c>
      <c r="D20" t="s">
        <v>552</v>
      </c>
      <c r="F20" t="s">
        <v>30</v>
      </c>
      <c r="G20" t="s">
        <v>556</v>
      </c>
      <c r="H20" t="s">
        <v>574</v>
      </c>
      <c r="I20" t="s">
        <v>577</v>
      </c>
      <c r="J20" t="s">
        <v>575</v>
      </c>
      <c r="K20" t="s">
        <v>570</v>
      </c>
      <c r="L20" t="s">
        <v>31</v>
      </c>
      <c r="M20" t="s">
        <v>554</v>
      </c>
      <c r="N20" s="29">
        <v>100</v>
      </c>
      <c r="O20" t="s">
        <v>32</v>
      </c>
      <c r="P20" t="s">
        <v>82</v>
      </c>
      <c r="Q20" t="s">
        <v>83</v>
      </c>
      <c r="R20"/>
      <c r="S20"/>
      <c r="T20" t="s">
        <v>77</v>
      </c>
      <c r="U20" t="s">
        <v>564</v>
      </c>
      <c r="V20" s="1">
        <v>27.89</v>
      </c>
      <c r="W20" s="1">
        <v>27.89</v>
      </c>
      <c r="X20" s="2">
        <v>44139</v>
      </c>
      <c r="Y20" s="2">
        <v>44129</v>
      </c>
      <c r="Z20" t="s">
        <v>548</v>
      </c>
      <c r="AA20" t="s">
        <v>565</v>
      </c>
      <c r="AB20" s="1">
        <v>187.08</v>
      </c>
      <c r="AC20" t="s">
        <v>550</v>
      </c>
      <c r="AE20" t="s">
        <v>576</v>
      </c>
      <c r="AF20" t="s">
        <v>560</v>
      </c>
      <c r="AG20" s="3">
        <v>337162</v>
      </c>
      <c r="AH20" s="3" t="str">
        <f t="shared" si="0"/>
        <v>Non IST</v>
      </c>
    </row>
    <row r="21" spans="1:34" x14ac:dyDescent="0.25">
      <c r="A21" t="s">
        <v>553</v>
      </c>
      <c r="B21" t="s">
        <v>554</v>
      </c>
      <c r="C21" t="s">
        <v>555</v>
      </c>
      <c r="D21" t="s">
        <v>552</v>
      </c>
      <c r="F21" t="s">
        <v>30</v>
      </c>
      <c r="G21" t="s">
        <v>556</v>
      </c>
      <c r="H21" t="s">
        <v>574</v>
      </c>
      <c r="I21" t="s">
        <v>577</v>
      </c>
      <c r="J21" t="s">
        <v>575</v>
      </c>
      <c r="K21" t="s">
        <v>570</v>
      </c>
      <c r="L21" t="s">
        <v>31</v>
      </c>
      <c r="M21" t="s">
        <v>554</v>
      </c>
      <c r="N21" s="29">
        <v>100</v>
      </c>
      <c r="O21" t="s">
        <v>32</v>
      </c>
      <c r="P21" t="s">
        <v>82</v>
      </c>
      <c r="Q21" t="s">
        <v>83</v>
      </c>
      <c r="R21"/>
      <c r="S21"/>
      <c r="T21" t="s">
        <v>77</v>
      </c>
      <c r="U21" t="s">
        <v>564</v>
      </c>
      <c r="V21" s="1">
        <v>27.89</v>
      </c>
      <c r="W21" s="1">
        <v>27.89</v>
      </c>
      <c r="X21" s="2">
        <v>44139</v>
      </c>
      <c r="Y21" s="2">
        <v>44130</v>
      </c>
      <c r="Z21" t="s">
        <v>548</v>
      </c>
      <c r="AA21" t="s">
        <v>565</v>
      </c>
      <c r="AB21" s="1">
        <v>187.08</v>
      </c>
      <c r="AC21" t="s">
        <v>550</v>
      </c>
      <c r="AE21" t="s">
        <v>576</v>
      </c>
      <c r="AF21" t="s">
        <v>560</v>
      </c>
      <c r="AG21" s="3">
        <v>337164</v>
      </c>
      <c r="AH21" s="3" t="str">
        <f t="shared" si="0"/>
        <v>Non IST</v>
      </c>
    </row>
    <row r="22" spans="1:34" x14ac:dyDescent="0.25">
      <c r="A22" t="s">
        <v>553</v>
      </c>
      <c r="B22" t="s">
        <v>554</v>
      </c>
      <c r="C22" t="s">
        <v>555</v>
      </c>
      <c r="D22" t="s">
        <v>552</v>
      </c>
      <c r="F22" t="s">
        <v>30</v>
      </c>
      <c r="G22" t="s">
        <v>556</v>
      </c>
      <c r="H22" t="s">
        <v>574</v>
      </c>
      <c r="I22" t="s">
        <v>571</v>
      </c>
      <c r="J22" t="s">
        <v>575</v>
      </c>
      <c r="K22" t="s">
        <v>570</v>
      </c>
      <c r="L22" t="s">
        <v>31</v>
      </c>
      <c r="M22" t="s">
        <v>554</v>
      </c>
      <c r="N22" s="29">
        <v>100</v>
      </c>
      <c r="O22" t="s">
        <v>32</v>
      </c>
      <c r="P22" t="s">
        <v>82</v>
      </c>
      <c r="Q22" t="s">
        <v>83</v>
      </c>
      <c r="R22"/>
      <c r="S22"/>
      <c r="T22" t="s">
        <v>77</v>
      </c>
      <c r="U22" t="s">
        <v>564</v>
      </c>
      <c r="V22" s="1">
        <v>29.46</v>
      </c>
      <c r="W22" s="1">
        <v>29.46</v>
      </c>
      <c r="X22" s="2">
        <v>44139</v>
      </c>
      <c r="Y22" s="2">
        <v>44130</v>
      </c>
      <c r="Z22" t="s">
        <v>548</v>
      </c>
      <c r="AA22" t="s">
        <v>565</v>
      </c>
      <c r="AB22" s="1">
        <v>197.62</v>
      </c>
      <c r="AC22" t="s">
        <v>550</v>
      </c>
      <c r="AE22" t="s">
        <v>576</v>
      </c>
      <c r="AF22" t="s">
        <v>560</v>
      </c>
      <c r="AG22" s="3">
        <v>337166</v>
      </c>
      <c r="AH22" s="3" t="str">
        <f t="shared" si="0"/>
        <v>Non IST</v>
      </c>
    </row>
    <row r="23" spans="1:34" x14ac:dyDescent="0.25">
      <c r="A23" t="s">
        <v>553</v>
      </c>
      <c r="B23" t="s">
        <v>554</v>
      </c>
      <c r="C23" t="s">
        <v>555</v>
      </c>
      <c r="D23" t="s">
        <v>552</v>
      </c>
      <c r="F23" t="s">
        <v>30</v>
      </c>
      <c r="G23" t="s">
        <v>556</v>
      </c>
      <c r="H23" t="s">
        <v>574</v>
      </c>
      <c r="I23" t="s">
        <v>571</v>
      </c>
      <c r="J23" t="s">
        <v>575</v>
      </c>
      <c r="K23" t="s">
        <v>570</v>
      </c>
      <c r="L23" t="s">
        <v>31</v>
      </c>
      <c r="M23" t="s">
        <v>554</v>
      </c>
      <c r="N23" s="29">
        <v>100</v>
      </c>
      <c r="O23" t="s">
        <v>32</v>
      </c>
      <c r="P23" t="s">
        <v>82</v>
      </c>
      <c r="Q23" t="s">
        <v>83</v>
      </c>
      <c r="R23"/>
      <c r="S23"/>
      <c r="T23" t="s">
        <v>77</v>
      </c>
      <c r="U23" t="s">
        <v>564</v>
      </c>
      <c r="V23" s="1">
        <v>24.53</v>
      </c>
      <c r="W23" s="1">
        <v>24.53</v>
      </c>
      <c r="X23" s="2">
        <v>44139</v>
      </c>
      <c r="Y23" s="2">
        <v>44131</v>
      </c>
      <c r="Z23" t="s">
        <v>548</v>
      </c>
      <c r="AA23" t="s">
        <v>565</v>
      </c>
      <c r="AB23" s="1">
        <v>164.6</v>
      </c>
      <c r="AC23" t="s">
        <v>550</v>
      </c>
      <c r="AE23" t="s">
        <v>576</v>
      </c>
      <c r="AF23" t="s">
        <v>560</v>
      </c>
      <c r="AG23" s="3">
        <v>337167</v>
      </c>
      <c r="AH23" s="3" t="str">
        <f t="shared" si="0"/>
        <v>Non IST</v>
      </c>
    </row>
    <row r="24" spans="1:34" x14ac:dyDescent="0.25">
      <c r="A24" t="s">
        <v>553</v>
      </c>
      <c r="B24" t="s">
        <v>554</v>
      </c>
      <c r="C24" t="s">
        <v>555</v>
      </c>
      <c r="D24" t="s">
        <v>552</v>
      </c>
      <c r="F24" t="s">
        <v>30</v>
      </c>
      <c r="G24" t="s">
        <v>556</v>
      </c>
      <c r="H24" t="s">
        <v>574</v>
      </c>
      <c r="I24" t="s">
        <v>571</v>
      </c>
      <c r="J24" t="s">
        <v>575</v>
      </c>
      <c r="K24" t="s">
        <v>570</v>
      </c>
      <c r="L24" t="s">
        <v>31</v>
      </c>
      <c r="M24" t="s">
        <v>554</v>
      </c>
      <c r="N24" s="29">
        <v>100</v>
      </c>
      <c r="O24" t="s">
        <v>32</v>
      </c>
      <c r="P24" t="s">
        <v>82</v>
      </c>
      <c r="Q24" t="s">
        <v>83</v>
      </c>
      <c r="R24"/>
      <c r="S24"/>
      <c r="T24" t="s">
        <v>77</v>
      </c>
      <c r="U24" t="s">
        <v>564</v>
      </c>
      <c r="V24" s="1">
        <v>-8.94</v>
      </c>
      <c r="W24" s="1">
        <v>-8.94</v>
      </c>
      <c r="X24" s="2">
        <v>44139</v>
      </c>
      <c r="Y24" s="2">
        <v>44131</v>
      </c>
      <c r="Z24" t="s">
        <v>548</v>
      </c>
      <c r="AA24" t="s">
        <v>565</v>
      </c>
      <c r="AB24" s="29">
        <v>-60</v>
      </c>
      <c r="AC24" t="s">
        <v>550</v>
      </c>
      <c r="AE24" t="s">
        <v>576</v>
      </c>
      <c r="AF24" t="s">
        <v>560</v>
      </c>
      <c r="AG24" s="3">
        <v>337168</v>
      </c>
      <c r="AH24" s="3" t="str">
        <f t="shared" si="0"/>
        <v>Non IST</v>
      </c>
    </row>
    <row r="25" spans="1:34" x14ac:dyDescent="0.25">
      <c r="A25" t="s">
        <v>553</v>
      </c>
      <c r="B25" t="s">
        <v>554</v>
      </c>
      <c r="C25" t="s">
        <v>555</v>
      </c>
      <c r="D25" t="s">
        <v>552</v>
      </c>
      <c r="F25" t="s">
        <v>30</v>
      </c>
      <c r="G25" t="s">
        <v>556</v>
      </c>
      <c r="H25" t="s">
        <v>574</v>
      </c>
      <c r="I25" t="s">
        <v>571</v>
      </c>
      <c r="J25" t="s">
        <v>575</v>
      </c>
      <c r="K25" t="s">
        <v>570</v>
      </c>
      <c r="L25" t="s">
        <v>31</v>
      </c>
      <c r="M25" t="s">
        <v>554</v>
      </c>
      <c r="N25" s="29">
        <v>100</v>
      </c>
      <c r="O25" t="s">
        <v>32</v>
      </c>
      <c r="P25" t="s">
        <v>82</v>
      </c>
      <c r="Q25" t="s">
        <v>83</v>
      </c>
      <c r="R25"/>
      <c r="S25"/>
      <c r="T25" t="s">
        <v>77</v>
      </c>
      <c r="U25" t="s">
        <v>564</v>
      </c>
      <c r="V25" s="1">
        <v>3.25</v>
      </c>
      <c r="W25" s="1">
        <v>3.25</v>
      </c>
      <c r="X25" s="2">
        <v>44139</v>
      </c>
      <c r="Y25" s="2">
        <v>44131</v>
      </c>
      <c r="Z25" t="s">
        <v>548</v>
      </c>
      <c r="AA25" t="s">
        <v>565</v>
      </c>
      <c r="AB25" s="1">
        <v>21.78</v>
      </c>
      <c r="AC25" t="s">
        <v>550</v>
      </c>
      <c r="AE25" t="s">
        <v>576</v>
      </c>
      <c r="AF25" t="s">
        <v>560</v>
      </c>
      <c r="AG25" s="3">
        <v>337169</v>
      </c>
      <c r="AH25" s="3" t="str">
        <f t="shared" si="0"/>
        <v>Non IST</v>
      </c>
    </row>
    <row r="26" spans="1:34" x14ac:dyDescent="0.25">
      <c r="A26" t="s">
        <v>553</v>
      </c>
      <c r="B26" t="s">
        <v>554</v>
      </c>
      <c r="C26" t="s">
        <v>555</v>
      </c>
      <c r="D26" t="s">
        <v>552</v>
      </c>
      <c r="F26" t="s">
        <v>30</v>
      </c>
      <c r="G26" t="s">
        <v>556</v>
      </c>
      <c r="H26" t="s">
        <v>578</v>
      </c>
      <c r="I26" t="s">
        <v>579</v>
      </c>
      <c r="J26" t="s">
        <v>557</v>
      </c>
      <c r="K26" t="s">
        <v>580</v>
      </c>
      <c r="L26" t="s">
        <v>31</v>
      </c>
      <c r="M26" t="s">
        <v>554</v>
      </c>
      <c r="N26" s="29">
        <v>100</v>
      </c>
      <c r="O26" t="s">
        <v>32</v>
      </c>
      <c r="P26" t="s">
        <v>82</v>
      </c>
      <c r="Q26" t="s">
        <v>83</v>
      </c>
      <c r="R26"/>
      <c r="S26"/>
      <c r="T26" t="s">
        <v>77</v>
      </c>
      <c r="U26" t="s">
        <v>564</v>
      </c>
      <c r="V26" s="1">
        <v>553.04</v>
      </c>
      <c r="W26" s="1">
        <v>553.04</v>
      </c>
      <c r="X26" s="2">
        <v>44139</v>
      </c>
      <c r="Y26" s="2">
        <v>44134</v>
      </c>
      <c r="Z26" t="s">
        <v>548</v>
      </c>
      <c r="AA26" t="s">
        <v>565</v>
      </c>
      <c r="AB26" s="29">
        <v>3700</v>
      </c>
      <c r="AC26" t="s">
        <v>551</v>
      </c>
      <c r="AE26" t="s">
        <v>566</v>
      </c>
      <c r="AF26" t="s">
        <v>560</v>
      </c>
      <c r="AG26" s="3">
        <v>337142</v>
      </c>
      <c r="AH26" s="3" t="str">
        <f t="shared" si="0"/>
        <v>Non IST</v>
      </c>
    </row>
    <row r="27" spans="1:34" x14ac:dyDescent="0.25">
      <c r="J27"/>
      <c r="K27"/>
      <c r="L27"/>
      <c r="M27"/>
      <c r="N27" s="29"/>
      <c r="O27"/>
      <c r="P27"/>
      <c r="Q27"/>
      <c r="R27"/>
      <c r="S27"/>
      <c r="T27"/>
      <c r="U27"/>
      <c r="V27" s="1"/>
      <c r="W27" s="1"/>
      <c r="X27" s="2"/>
      <c r="Y27" s="2"/>
      <c r="AB27" s="1"/>
      <c r="AG27" s="3"/>
      <c r="AH27" s="3"/>
    </row>
    <row r="28" spans="1:34" x14ac:dyDescent="0.25">
      <c r="J28"/>
      <c r="K28"/>
      <c r="L28"/>
      <c r="M28"/>
      <c r="N28" s="29"/>
      <c r="O28"/>
      <c r="P28"/>
      <c r="Q28"/>
      <c r="R28"/>
      <c r="S28"/>
      <c r="T28"/>
      <c r="U28"/>
      <c r="V28" s="1"/>
      <c r="W28" s="1"/>
      <c r="X28" s="2"/>
      <c r="Y28" s="2"/>
      <c r="AB28" s="1"/>
      <c r="AG28" s="3"/>
      <c r="AH28" s="3"/>
    </row>
    <row r="29" spans="1:34" x14ac:dyDescent="0.25">
      <c r="J29"/>
      <c r="K29"/>
      <c r="L29"/>
      <c r="M29"/>
      <c r="N29" s="29"/>
      <c r="O29"/>
      <c r="P29"/>
      <c r="Q29"/>
      <c r="R29"/>
      <c r="S29"/>
      <c r="T29"/>
      <c r="U29"/>
      <c r="V29" s="1"/>
      <c r="W29" s="1"/>
      <c r="X29" s="2"/>
      <c r="Y29" s="2"/>
      <c r="AB29" s="1"/>
      <c r="AG29" s="3"/>
      <c r="AH29" s="3"/>
    </row>
    <row r="30" spans="1:34" x14ac:dyDescent="0.25">
      <c r="J30"/>
      <c r="K30"/>
      <c r="L30"/>
      <c r="M30"/>
      <c r="N30" s="29"/>
      <c r="O30"/>
      <c r="P30"/>
      <c r="Q30"/>
      <c r="R30"/>
      <c r="S30"/>
      <c r="T30"/>
      <c r="U30"/>
      <c r="V30" s="1"/>
      <c r="W30" s="1"/>
      <c r="X30" s="2"/>
      <c r="Y30" s="2"/>
      <c r="AB30" s="1"/>
      <c r="AG30" s="3"/>
      <c r="AH30" s="3"/>
    </row>
    <row r="31" spans="1:34" x14ac:dyDescent="0.25">
      <c r="J31"/>
      <c r="K31"/>
      <c r="L31"/>
      <c r="M31"/>
      <c r="N31" s="29"/>
      <c r="O31"/>
      <c r="P31"/>
      <c r="Q31"/>
      <c r="R31"/>
      <c r="S31"/>
      <c r="T31"/>
      <c r="U31"/>
      <c r="V31" s="1"/>
      <c r="W31" s="1"/>
      <c r="X31" s="2"/>
      <c r="Y31" s="2"/>
      <c r="AB31" s="1"/>
      <c r="AG31" s="3"/>
      <c r="AH31" s="3"/>
    </row>
    <row r="32" spans="1:34" x14ac:dyDescent="0.25">
      <c r="J32"/>
      <c r="K32"/>
      <c r="L32"/>
      <c r="M32"/>
      <c r="N32" s="29"/>
      <c r="O32"/>
      <c r="P32"/>
      <c r="Q32"/>
      <c r="R32"/>
      <c r="S32"/>
      <c r="T32"/>
      <c r="U32"/>
      <c r="V32" s="1"/>
      <c r="W32" s="1"/>
      <c r="X32" s="2"/>
      <c r="Y32" s="2"/>
      <c r="AB32" s="1"/>
      <c r="AG32" s="3"/>
      <c r="AH32" s="3"/>
    </row>
    <row r="33" spans="10:34" x14ac:dyDescent="0.25">
      <c r="J33"/>
      <c r="K33"/>
      <c r="L33"/>
      <c r="M33"/>
      <c r="N33" s="29"/>
      <c r="O33"/>
      <c r="P33"/>
      <c r="Q33"/>
      <c r="R33"/>
      <c r="S33"/>
      <c r="T33"/>
      <c r="U33"/>
      <c r="V33" s="1"/>
      <c r="W33" s="1"/>
      <c r="X33" s="2"/>
      <c r="Y33" s="2"/>
      <c r="AB33" s="1"/>
      <c r="AG33" s="3"/>
      <c r="AH33" s="3"/>
    </row>
    <row r="34" spans="10:34" x14ac:dyDescent="0.25">
      <c r="J34"/>
      <c r="K34"/>
      <c r="L34"/>
      <c r="M34"/>
      <c r="N34" s="29"/>
      <c r="O34"/>
      <c r="P34"/>
      <c r="Q34"/>
      <c r="R34"/>
      <c r="S34"/>
      <c r="T34"/>
      <c r="U34"/>
      <c r="V34" s="1"/>
      <c r="W34" s="1"/>
      <c r="X34" s="2"/>
      <c r="Y34" s="2"/>
      <c r="AB34" s="1"/>
      <c r="AG34" s="3"/>
      <c r="AH34" s="3"/>
    </row>
    <row r="35" spans="10:34" x14ac:dyDescent="0.25">
      <c r="J35"/>
      <c r="K35"/>
      <c r="L35"/>
      <c r="M35"/>
      <c r="N35" s="29"/>
      <c r="O35"/>
      <c r="P35"/>
      <c r="Q35"/>
      <c r="R35"/>
      <c r="S35"/>
      <c r="T35"/>
      <c r="U35"/>
      <c r="V35" s="1"/>
      <c r="W35" s="1"/>
      <c r="X35" s="2"/>
      <c r="Y35" s="2"/>
      <c r="AB35" s="1"/>
      <c r="AG35" s="3"/>
      <c r="AH35" s="3"/>
    </row>
    <row r="36" spans="10:34" x14ac:dyDescent="0.25">
      <c r="J36"/>
      <c r="K36"/>
      <c r="L36"/>
      <c r="M36"/>
      <c r="N36" s="29"/>
      <c r="O36"/>
      <c r="P36"/>
      <c r="Q36"/>
      <c r="R36"/>
      <c r="S36"/>
      <c r="T36"/>
      <c r="U36"/>
      <c r="V36" s="1"/>
      <c r="W36" s="1"/>
      <c r="X36" s="2"/>
      <c r="Y36" s="2"/>
      <c r="AB36" s="1"/>
      <c r="AG36" s="3"/>
      <c r="AH36" s="3"/>
    </row>
    <row r="37" spans="10:34" x14ac:dyDescent="0.25">
      <c r="J37"/>
      <c r="K37"/>
      <c r="L37"/>
      <c r="M37"/>
      <c r="N37" s="29"/>
      <c r="O37"/>
      <c r="P37"/>
      <c r="Q37"/>
      <c r="R37"/>
      <c r="S37"/>
      <c r="T37"/>
      <c r="U37"/>
      <c r="V37" s="1"/>
      <c r="W37" s="1"/>
      <c r="X37" s="2"/>
      <c r="Y37" s="2"/>
      <c r="AB37" s="1"/>
      <c r="AG37" s="3"/>
      <c r="AH37" s="3"/>
    </row>
    <row r="38" spans="10:34" x14ac:dyDescent="0.25">
      <c r="J38"/>
      <c r="K38"/>
      <c r="L38"/>
      <c r="M38"/>
      <c r="N38" s="29"/>
      <c r="O38"/>
      <c r="P38"/>
      <c r="Q38"/>
      <c r="R38"/>
      <c r="S38"/>
      <c r="T38"/>
      <c r="U38"/>
      <c r="V38" s="1"/>
      <c r="W38" s="1"/>
      <c r="X38" s="2"/>
      <c r="Y38" s="2"/>
      <c r="AB38" s="1"/>
      <c r="AG38" s="3"/>
      <c r="AH38" s="3"/>
    </row>
    <row r="39" spans="10:34" x14ac:dyDescent="0.25">
      <c r="J39"/>
      <c r="K39"/>
      <c r="L39"/>
      <c r="M39"/>
      <c r="N39" s="29"/>
      <c r="O39"/>
      <c r="P39"/>
      <c r="Q39"/>
      <c r="R39"/>
      <c r="S39"/>
      <c r="T39"/>
      <c r="U39"/>
      <c r="V39" s="1"/>
      <c r="W39" s="1"/>
      <c r="X39" s="2"/>
      <c r="Y39" s="2"/>
      <c r="AB39" s="29"/>
      <c r="AG39" s="3"/>
      <c r="AH39" s="3"/>
    </row>
    <row r="40" spans="10:34" x14ac:dyDescent="0.25">
      <c r="J40"/>
      <c r="K40"/>
      <c r="L40"/>
      <c r="M40"/>
      <c r="N40" s="29"/>
      <c r="O40"/>
      <c r="P40"/>
      <c r="Q40"/>
      <c r="R40"/>
      <c r="S40"/>
      <c r="T40"/>
      <c r="U40"/>
      <c r="V40" s="1"/>
      <c r="W40" s="1"/>
      <c r="X40" s="2"/>
      <c r="Y40" s="2"/>
      <c r="AB40" s="1"/>
      <c r="AG40" s="3"/>
      <c r="AH40" s="3"/>
    </row>
    <row r="41" spans="10:34" x14ac:dyDescent="0.25">
      <c r="J41"/>
      <c r="K41"/>
      <c r="L41"/>
      <c r="M41"/>
      <c r="N41" s="29"/>
      <c r="O41"/>
      <c r="P41"/>
      <c r="Q41"/>
      <c r="R41"/>
      <c r="S41"/>
      <c r="T41"/>
      <c r="U41"/>
      <c r="V41" s="1"/>
      <c r="W41" s="1"/>
      <c r="X41" s="2"/>
      <c r="Y41" s="2"/>
      <c r="AB41" s="1"/>
      <c r="AG41" s="3"/>
      <c r="AH41" s="3"/>
    </row>
    <row r="42" spans="10:34" x14ac:dyDescent="0.25">
      <c r="J42"/>
      <c r="K42"/>
      <c r="L42"/>
      <c r="M42"/>
      <c r="N42" s="29"/>
      <c r="O42"/>
      <c r="P42"/>
      <c r="Q42"/>
      <c r="R42"/>
      <c r="S42"/>
      <c r="T42"/>
      <c r="U42"/>
      <c r="V42" s="1"/>
      <c r="W42" s="1"/>
      <c r="X42" s="2"/>
      <c r="Y42" s="2"/>
      <c r="AB42" s="1"/>
      <c r="AG42" s="3"/>
      <c r="AH42" s="3"/>
    </row>
    <row r="43" spans="10:34" x14ac:dyDescent="0.25">
      <c r="J43"/>
      <c r="K43"/>
      <c r="L43"/>
      <c r="M43"/>
      <c r="N43" s="29"/>
      <c r="O43"/>
      <c r="P43"/>
      <c r="Q43"/>
      <c r="R43"/>
      <c r="S43"/>
      <c r="T43"/>
      <c r="U43"/>
      <c r="V43" s="1"/>
      <c r="W43" s="1"/>
      <c r="X43" s="2"/>
      <c r="Y43" s="2"/>
      <c r="AB43" s="1"/>
      <c r="AG43" s="3"/>
      <c r="AH43" s="3"/>
    </row>
    <row r="44" spans="10:34" x14ac:dyDescent="0.25">
      <c r="J44"/>
      <c r="K44"/>
      <c r="L44"/>
      <c r="M44"/>
      <c r="N44" s="29"/>
      <c r="O44"/>
      <c r="P44"/>
      <c r="Q44"/>
      <c r="R44"/>
      <c r="S44"/>
      <c r="T44"/>
      <c r="U44"/>
      <c r="V44" s="1"/>
      <c r="W44" s="1"/>
      <c r="X44" s="2"/>
      <c r="Y44" s="2"/>
      <c r="AB44" s="1"/>
      <c r="AG44" s="3"/>
      <c r="AH44" s="3"/>
    </row>
    <row r="45" spans="10:34" x14ac:dyDescent="0.25">
      <c r="J45"/>
      <c r="K45"/>
      <c r="L45"/>
      <c r="M45"/>
      <c r="N45" s="29"/>
      <c r="O45"/>
      <c r="P45"/>
      <c r="Q45"/>
      <c r="R45"/>
      <c r="S45"/>
      <c r="T45"/>
      <c r="U45"/>
      <c r="V45" s="1"/>
      <c r="W45" s="1"/>
      <c r="X45" s="2"/>
      <c r="Y45" s="2"/>
      <c r="AB45" s="29"/>
      <c r="AG45" s="3"/>
      <c r="AH45" s="3"/>
    </row>
    <row r="46" spans="10:34" x14ac:dyDescent="0.25">
      <c r="J46"/>
      <c r="K46"/>
      <c r="L46"/>
      <c r="M46"/>
      <c r="N46" s="29"/>
      <c r="O46"/>
      <c r="P46"/>
      <c r="Q46"/>
      <c r="R46"/>
      <c r="S46"/>
      <c r="T46"/>
      <c r="U46"/>
      <c r="V46" s="29"/>
      <c r="W46" s="29"/>
      <c r="X46" s="2"/>
      <c r="Y46" s="2"/>
      <c r="AB46" s="29"/>
      <c r="AG46" s="3"/>
      <c r="AH46" s="3"/>
    </row>
    <row r="47" spans="10:34" x14ac:dyDescent="0.25">
      <c r="J47"/>
      <c r="K47"/>
      <c r="L47"/>
      <c r="M47"/>
      <c r="N47" s="29"/>
      <c r="O47"/>
      <c r="P47"/>
      <c r="Q47"/>
      <c r="R47"/>
      <c r="S47"/>
      <c r="T47"/>
      <c r="U47"/>
      <c r="V47" s="29"/>
      <c r="W47" s="29"/>
      <c r="X47" s="2"/>
      <c r="Y47" s="2"/>
      <c r="AB47" s="29"/>
      <c r="AG47" s="3"/>
      <c r="AH47" s="3"/>
    </row>
    <row r="48" spans="10:34" x14ac:dyDescent="0.25">
      <c r="J48"/>
      <c r="K48"/>
      <c r="L48"/>
      <c r="M48"/>
      <c r="N48" s="29"/>
      <c r="O48"/>
      <c r="P48"/>
      <c r="Q48"/>
      <c r="R48"/>
      <c r="S48"/>
      <c r="T48"/>
      <c r="U48"/>
      <c r="V48" s="29"/>
      <c r="W48" s="29"/>
      <c r="X48" s="2"/>
      <c r="Y48" s="2"/>
      <c r="AB48" s="29"/>
      <c r="AG48" s="3"/>
      <c r="AH48" s="3"/>
    </row>
    <row r="49" spans="10:34" x14ac:dyDescent="0.25">
      <c r="J49"/>
      <c r="K49"/>
      <c r="L49"/>
      <c r="M49"/>
      <c r="N49" s="29"/>
      <c r="O49"/>
      <c r="P49"/>
      <c r="Q49"/>
      <c r="R49"/>
      <c r="S49"/>
      <c r="T49"/>
      <c r="U49"/>
      <c r="V49" s="1"/>
      <c r="W49" s="1"/>
      <c r="X49" s="2"/>
      <c r="Y49" s="2"/>
      <c r="AB49" s="1"/>
      <c r="AG49" s="3"/>
      <c r="AH49" s="3"/>
    </row>
    <row r="50" spans="10:34" x14ac:dyDescent="0.25">
      <c r="J50"/>
      <c r="K50"/>
      <c r="L50"/>
      <c r="M50"/>
      <c r="N50" s="29"/>
      <c r="O50"/>
      <c r="P50"/>
      <c r="Q50"/>
      <c r="R50"/>
      <c r="S50"/>
      <c r="T50"/>
      <c r="U50"/>
      <c r="V50" s="1"/>
      <c r="W50" s="1"/>
      <c r="X50" s="2"/>
      <c r="Y50" s="2"/>
      <c r="AB50" s="29"/>
      <c r="AG50" s="3"/>
      <c r="AH50" s="3"/>
    </row>
    <row r="51" spans="10:34" x14ac:dyDescent="0.25">
      <c r="J51"/>
      <c r="K51"/>
      <c r="L51"/>
      <c r="M51"/>
      <c r="N51" s="29"/>
      <c r="O51"/>
      <c r="P51"/>
      <c r="Q51"/>
      <c r="R51"/>
      <c r="S51"/>
      <c r="T51"/>
      <c r="U51"/>
      <c r="V51" s="1"/>
      <c r="W51" s="1"/>
      <c r="X51" s="2"/>
      <c r="Y51" s="2"/>
      <c r="AB51" s="29"/>
      <c r="AG51" s="3"/>
      <c r="AH51" s="3"/>
    </row>
    <row r="52" spans="10:34" x14ac:dyDescent="0.25">
      <c r="J52"/>
      <c r="K52"/>
      <c r="L52"/>
      <c r="M52"/>
      <c r="N52" s="29"/>
      <c r="O52"/>
      <c r="P52"/>
      <c r="Q52"/>
      <c r="R52"/>
      <c r="S52"/>
      <c r="T52"/>
      <c r="U52"/>
      <c r="V52" s="1"/>
      <c r="W52" s="1"/>
      <c r="X52" s="2"/>
      <c r="Y52" s="2"/>
      <c r="AB52" s="1"/>
      <c r="AG52" s="3"/>
      <c r="AH52" s="3"/>
    </row>
    <row r="53" spans="10:34" x14ac:dyDescent="0.25">
      <c r="J53"/>
      <c r="K53"/>
      <c r="L53"/>
      <c r="M53"/>
      <c r="N53" s="29"/>
      <c r="O53"/>
      <c r="P53"/>
      <c r="Q53"/>
      <c r="R53"/>
      <c r="S53"/>
      <c r="T53"/>
      <c r="U53"/>
      <c r="V53" s="1"/>
      <c r="W53" s="1"/>
      <c r="X53" s="2"/>
      <c r="Y53" s="2"/>
      <c r="AB53" s="1"/>
      <c r="AG53" s="3"/>
      <c r="AH53" s="3"/>
    </row>
    <row r="54" spans="10:34" x14ac:dyDescent="0.25">
      <c r="J54"/>
      <c r="K54"/>
      <c r="L54"/>
      <c r="M54"/>
      <c r="N54" s="29"/>
      <c r="O54"/>
      <c r="P54"/>
      <c r="Q54"/>
      <c r="R54"/>
      <c r="S54"/>
      <c r="T54"/>
      <c r="U54"/>
      <c r="V54" s="1"/>
      <c r="W54" s="1"/>
      <c r="X54" s="2"/>
      <c r="Y54" s="2"/>
      <c r="AB54" s="1"/>
      <c r="AG54" s="3"/>
      <c r="AH54" s="3"/>
    </row>
    <row r="55" spans="10:34" x14ac:dyDescent="0.25">
      <c r="J55"/>
      <c r="K55"/>
      <c r="L55"/>
      <c r="M55"/>
      <c r="N55" s="29"/>
      <c r="O55"/>
      <c r="P55"/>
      <c r="Q55"/>
      <c r="R55"/>
      <c r="S55"/>
      <c r="T55"/>
      <c r="U55"/>
      <c r="V55" s="1"/>
      <c r="W55" s="1"/>
      <c r="X55" s="2"/>
      <c r="Y55" s="2"/>
      <c r="AB55" s="1"/>
      <c r="AG55" s="3"/>
      <c r="AH55" s="3"/>
    </row>
    <row r="56" spans="10:34" x14ac:dyDescent="0.25">
      <c r="J56"/>
      <c r="K56"/>
      <c r="L56"/>
      <c r="M56"/>
      <c r="N56" s="29"/>
      <c r="O56"/>
      <c r="P56"/>
      <c r="Q56"/>
      <c r="R56"/>
      <c r="S56"/>
      <c r="T56"/>
      <c r="U56"/>
      <c r="V56" s="1"/>
      <c r="W56" s="1"/>
      <c r="X56" s="2"/>
      <c r="Y56" s="2"/>
      <c r="AB56" s="29"/>
      <c r="AG56" s="3"/>
      <c r="AH56" s="3"/>
    </row>
    <row r="57" spans="10:34" x14ac:dyDescent="0.25">
      <c r="J57"/>
      <c r="K57"/>
      <c r="L57"/>
      <c r="M57"/>
      <c r="N57" s="29"/>
      <c r="O57"/>
      <c r="P57"/>
      <c r="Q57"/>
      <c r="R57"/>
      <c r="S57"/>
      <c r="T57"/>
      <c r="U57"/>
      <c r="V57" s="1"/>
      <c r="W57" s="1"/>
      <c r="X57" s="2"/>
      <c r="Y57" s="2"/>
      <c r="AB57" s="1"/>
      <c r="AG57" s="3"/>
      <c r="AH57" s="3"/>
    </row>
    <row r="58" spans="10:34" x14ac:dyDescent="0.25">
      <c r="J58"/>
      <c r="K58"/>
      <c r="L58"/>
      <c r="M58"/>
      <c r="N58" s="29"/>
      <c r="O58"/>
      <c r="P58"/>
      <c r="Q58"/>
      <c r="R58"/>
      <c r="S58"/>
      <c r="T58"/>
      <c r="U58"/>
      <c r="V58" s="1"/>
      <c r="W58" s="1"/>
      <c r="X58" s="2"/>
      <c r="Y58" s="2"/>
      <c r="AB58" s="1"/>
      <c r="AG58" s="3"/>
      <c r="AH58" s="3"/>
    </row>
    <row r="59" spans="10:34" x14ac:dyDescent="0.25">
      <c r="J59"/>
      <c r="K59"/>
      <c r="L59"/>
      <c r="M59"/>
      <c r="N59" s="29"/>
      <c r="O59"/>
      <c r="P59"/>
      <c r="Q59"/>
      <c r="R59"/>
      <c r="S59"/>
      <c r="T59"/>
      <c r="U59"/>
      <c r="V59" s="1"/>
      <c r="W59" s="1"/>
      <c r="X59" s="2"/>
      <c r="Y59" s="2"/>
      <c r="AB59" s="1"/>
      <c r="AG59" s="3"/>
      <c r="AH59" s="3"/>
    </row>
    <row r="60" spans="10:34" x14ac:dyDescent="0.25">
      <c r="J60"/>
      <c r="K60"/>
      <c r="L60"/>
      <c r="M60"/>
      <c r="N60" s="29"/>
      <c r="O60"/>
      <c r="P60"/>
      <c r="Q60"/>
      <c r="R60"/>
      <c r="S60"/>
      <c r="T60"/>
      <c r="U60"/>
      <c r="V60" s="1"/>
      <c r="W60" s="1"/>
      <c r="X60" s="2"/>
      <c r="Y60" s="2"/>
      <c r="AB60" s="1"/>
      <c r="AG60" s="3"/>
      <c r="AH60" s="3"/>
    </row>
    <row r="61" spans="10:34" x14ac:dyDescent="0.25">
      <c r="J61"/>
      <c r="K61"/>
      <c r="L61"/>
      <c r="M61"/>
      <c r="N61" s="29"/>
      <c r="O61"/>
      <c r="P61"/>
      <c r="Q61"/>
      <c r="R61"/>
      <c r="S61"/>
      <c r="T61"/>
      <c r="U61"/>
      <c r="V61" s="1"/>
      <c r="W61" s="1"/>
      <c r="X61" s="2"/>
      <c r="Y61" s="2"/>
      <c r="AB61" s="1"/>
      <c r="AG61" s="3"/>
      <c r="AH61" s="3"/>
    </row>
    <row r="62" spans="10:34" x14ac:dyDescent="0.25">
      <c r="J62"/>
      <c r="K62"/>
      <c r="L62"/>
      <c r="M62"/>
      <c r="N62" s="29"/>
      <c r="O62"/>
      <c r="P62"/>
      <c r="Q62"/>
      <c r="R62"/>
      <c r="S62"/>
      <c r="T62"/>
      <c r="U62"/>
      <c r="V62" s="1"/>
      <c r="W62" s="1"/>
      <c r="X62" s="2"/>
      <c r="Y62" s="2"/>
      <c r="AB62" s="1"/>
      <c r="AG62" s="3"/>
      <c r="AH62" s="3"/>
    </row>
    <row r="63" spans="10:34" x14ac:dyDescent="0.25">
      <c r="J63"/>
      <c r="K63"/>
      <c r="L63"/>
      <c r="M63"/>
      <c r="N63" s="29"/>
      <c r="O63"/>
      <c r="P63"/>
      <c r="Q63"/>
      <c r="R63"/>
      <c r="S63"/>
      <c r="T63"/>
      <c r="U63"/>
      <c r="V63" s="1"/>
      <c r="W63" s="1"/>
      <c r="X63" s="2"/>
      <c r="Y63" s="2"/>
      <c r="AB63" s="1"/>
      <c r="AG63" s="3"/>
      <c r="AH63" s="3"/>
    </row>
    <row r="64" spans="10:34" x14ac:dyDescent="0.25">
      <c r="J64"/>
      <c r="K64"/>
      <c r="L64"/>
      <c r="M64"/>
      <c r="N64" s="29"/>
      <c r="O64"/>
      <c r="P64"/>
      <c r="Q64"/>
      <c r="R64"/>
      <c r="S64"/>
      <c r="T64"/>
      <c r="U64"/>
      <c r="V64" s="1"/>
      <c r="W64" s="1"/>
      <c r="X64" s="2"/>
      <c r="Y64" s="2"/>
      <c r="AB64" s="1"/>
      <c r="AG64" s="3"/>
      <c r="AH64" s="3"/>
    </row>
    <row r="65" spans="10:34" x14ac:dyDescent="0.25">
      <c r="J65"/>
      <c r="K65"/>
      <c r="L65"/>
      <c r="M65"/>
      <c r="N65" s="29"/>
      <c r="O65"/>
      <c r="P65"/>
      <c r="Q65"/>
      <c r="R65"/>
      <c r="S65"/>
      <c r="T65"/>
      <c r="U65"/>
      <c r="V65" s="1"/>
      <c r="W65" s="1"/>
      <c r="X65" s="2"/>
      <c r="Y65" s="2"/>
      <c r="AB65" s="1"/>
      <c r="AG65" s="3"/>
      <c r="AH65" s="3"/>
    </row>
    <row r="66" spans="10:34" x14ac:dyDescent="0.25">
      <c r="J66"/>
      <c r="K66"/>
      <c r="L66"/>
      <c r="M66"/>
      <c r="N66" s="29"/>
      <c r="O66"/>
      <c r="P66"/>
      <c r="Q66"/>
      <c r="R66"/>
      <c r="S66"/>
      <c r="T66"/>
      <c r="U66"/>
      <c r="V66" s="1"/>
      <c r="W66" s="1"/>
      <c r="X66" s="2"/>
      <c r="Y66" s="2"/>
      <c r="AB66" s="1"/>
      <c r="AG66" s="3"/>
      <c r="AH66" s="3"/>
    </row>
    <row r="67" spans="10:34" x14ac:dyDescent="0.25">
      <c r="J67"/>
      <c r="K67"/>
      <c r="L67"/>
      <c r="M67"/>
      <c r="N67" s="29"/>
      <c r="O67"/>
      <c r="P67"/>
      <c r="Q67"/>
      <c r="R67"/>
      <c r="S67"/>
      <c r="T67"/>
      <c r="U67"/>
      <c r="V67" s="1"/>
      <c r="W67" s="1"/>
      <c r="X67" s="2"/>
      <c r="Y67" s="2"/>
      <c r="AB67" s="1"/>
      <c r="AG67" s="3"/>
      <c r="AH67" s="3"/>
    </row>
    <row r="68" spans="10:34" x14ac:dyDescent="0.25">
      <c r="J68"/>
      <c r="K68"/>
      <c r="L68"/>
      <c r="M68"/>
      <c r="N68" s="29"/>
      <c r="O68"/>
      <c r="P68"/>
      <c r="Q68"/>
      <c r="R68"/>
      <c r="S68"/>
      <c r="T68"/>
      <c r="U68"/>
      <c r="V68" s="29"/>
      <c r="W68" s="29"/>
      <c r="X68" s="2"/>
      <c r="Y68" s="2"/>
      <c r="AB68" s="29"/>
      <c r="AG68" s="3"/>
      <c r="AH68" s="3"/>
    </row>
    <row r="69" spans="10:34" x14ac:dyDescent="0.25">
      <c r="J69"/>
      <c r="K69"/>
      <c r="L69"/>
      <c r="M69"/>
      <c r="N69" s="29"/>
      <c r="O69"/>
      <c r="P69"/>
      <c r="Q69"/>
      <c r="R69"/>
      <c r="S69"/>
      <c r="T69"/>
      <c r="U69"/>
      <c r="V69" s="29"/>
      <c r="W69" s="29"/>
      <c r="X69" s="2"/>
      <c r="Y69" s="2"/>
      <c r="AB69" s="29"/>
      <c r="AG69" s="3"/>
      <c r="AH69" s="3"/>
    </row>
    <row r="70" spans="10:34" x14ac:dyDescent="0.25">
      <c r="J70"/>
      <c r="K70"/>
      <c r="L70"/>
      <c r="M70"/>
      <c r="N70" s="29"/>
      <c r="O70"/>
      <c r="P70"/>
      <c r="Q70"/>
      <c r="R70"/>
      <c r="S70"/>
      <c r="T70"/>
      <c r="U70"/>
      <c r="V70" s="29"/>
      <c r="W70" s="29"/>
      <c r="X70" s="2"/>
      <c r="Y70" s="2"/>
      <c r="AB70" s="29"/>
      <c r="AG70" s="3"/>
      <c r="AH70" s="3"/>
    </row>
    <row r="71" spans="10:34" x14ac:dyDescent="0.25">
      <c r="J71"/>
      <c r="K71"/>
      <c r="L71"/>
      <c r="M71"/>
      <c r="N71" s="29"/>
      <c r="O71"/>
      <c r="P71"/>
      <c r="Q71"/>
      <c r="R71"/>
      <c r="S71"/>
      <c r="T71"/>
      <c r="U71"/>
      <c r="V71" s="1"/>
      <c r="W71" s="1"/>
      <c r="X71" s="2"/>
      <c r="Y71" s="2"/>
      <c r="AB71" s="1"/>
      <c r="AG71" s="3"/>
      <c r="AH71" s="3"/>
    </row>
    <row r="72" spans="10:34" x14ac:dyDescent="0.25">
      <c r="J72"/>
      <c r="K72"/>
      <c r="L72"/>
      <c r="M72"/>
      <c r="N72" s="29"/>
      <c r="O72"/>
      <c r="P72"/>
      <c r="Q72"/>
      <c r="R72"/>
      <c r="S72"/>
      <c r="T72"/>
      <c r="U72"/>
      <c r="V72" s="29"/>
      <c r="W72" s="29"/>
      <c r="X72" s="2"/>
      <c r="Y72" s="2"/>
      <c r="AB72" s="29"/>
      <c r="AG72" s="3"/>
      <c r="AH72" s="3"/>
    </row>
    <row r="73" spans="10:34" x14ac:dyDescent="0.25">
      <c r="J73"/>
      <c r="K73"/>
      <c r="L73"/>
      <c r="M73"/>
      <c r="N73" s="29"/>
      <c r="O73"/>
      <c r="P73"/>
      <c r="Q73"/>
      <c r="R73"/>
      <c r="S73"/>
      <c r="T73"/>
      <c r="U73"/>
      <c r="V73" s="1"/>
      <c r="W73" s="1"/>
      <c r="X73" s="2"/>
      <c r="Y73" s="2"/>
      <c r="AB73" s="1"/>
      <c r="AG73" s="3"/>
      <c r="AH73" s="3"/>
    </row>
    <row r="74" spans="10:34" x14ac:dyDescent="0.25">
      <c r="J74"/>
      <c r="K74"/>
      <c r="L74"/>
      <c r="M74"/>
      <c r="N74" s="29"/>
      <c r="O74"/>
      <c r="P74"/>
      <c r="Q74"/>
      <c r="R74"/>
      <c r="S74"/>
      <c r="T74"/>
      <c r="U74"/>
      <c r="V74" s="29"/>
      <c r="W74" s="29"/>
      <c r="X74" s="2"/>
      <c r="Y74" s="2"/>
      <c r="AB74" s="29"/>
      <c r="AG74" s="3"/>
      <c r="AH74" s="3"/>
    </row>
    <row r="75" spans="10:34" x14ac:dyDescent="0.25">
      <c r="J75"/>
      <c r="K75"/>
      <c r="L75"/>
      <c r="M75"/>
      <c r="N75" s="29"/>
      <c r="O75"/>
      <c r="P75"/>
      <c r="Q75"/>
      <c r="R75"/>
      <c r="S75"/>
      <c r="T75"/>
      <c r="U75"/>
      <c r="V75" s="1"/>
      <c r="W75" s="1"/>
      <c r="X75" s="2"/>
      <c r="Y75" s="2"/>
      <c r="AB75" s="1"/>
      <c r="AG75" s="3"/>
      <c r="AH75" s="3"/>
    </row>
    <row r="76" spans="10:34" x14ac:dyDescent="0.25">
      <c r="J76"/>
      <c r="K76"/>
      <c r="L76"/>
      <c r="M76"/>
      <c r="N76" s="29"/>
      <c r="O76"/>
      <c r="P76"/>
      <c r="Q76"/>
      <c r="R76"/>
      <c r="S76"/>
      <c r="T76"/>
      <c r="U76"/>
      <c r="V76" s="29"/>
      <c r="W76" s="29"/>
      <c r="X76" s="2"/>
      <c r="Y76" s="2"/>
      <c r="AB76" s="29"/>
      <c r="AG76" s="3"/>
      <c r="AH76" s="3"/>
    </row>
    <row r="77" spans="10:34" x14ac:dyDescent="0.25">
      <c r="J77"/>
      <c r="K77"/>
      <c r="L77"/>
      <c r="M77"/>
      <c r="N77" s="29"/>
      <c r="O77"/>
      <c r="P77"/>
      <c r="Q77"/>
      <c r="R77"/>
      <c r="S77"/>
      <c r="T77"/>
      <c r="U77"/>
      <c r="V77" s="1"/>
      <c r="W77" s="1"/>
      <c r="X77" s="2"/>
      <c r="Y77" s="2"/>
      <c r="AB77" s="1"/>
      <c r="AG77" s="3"/>
      <c r="AH77" s="3"/>
    </row>
    <row r="78" spans="10:34" x14ac:dyDescent="0.25">
      <c r="J78"/>
      <c r="K78"/>
      <c r="L78"/>
      <c r="M78"/>
      <c r="N78" s="29"/>
      <c r="O78"/>
      <c r="P78"/>
      <c r="Q78"/>
      <c r="R78"/>
      <c r="S78"/>
      <c r="T78"/>
      <c r="U78"/>
      <c r="V78" s="1"/>
      <c r="W78" s="1"/>
      <c r="X78" s="2"/>
      <c r="Y78" s="2"/>
      <c r="AB78" s="1"/>
      <c r="AG78" s="3"/>
      <c r="AH78" s="3"/>
    </row>
    <row r="79" spans="10:34" x14ac:dyDescent="0.25">
      <c r="J79"/>
      <c r="K79"/>
      <c r="L79"/>
      <c r="M79"/>
      <c r="N79" s="29"/>
      <c r="O79"/>
      <c r="P79"/>
      <c r="Q79"/>
      <c r="R79"/>
      <c r="S79"/>
      <c r="T79"/>
      <c r="U79"/>
      <c r="V79" s="1"/>
      <c r="W79" s="1"/>
      <c r="X79" s="2"/>
      <c r="Y79" s="2"/>
      <c r="AB79" s="1"/>
      <c r="AG79" s="3"/>
      <c r="AH79" s="3"/>
    </row>
    <row r="80" spans="10:34" x14ac:dyDescent="0.25">
      <c r="J80"/>
      <c r="K80"/>
      <c r="L80"/>
      <c r="M80"/>
      <c r="N80" s="29"/>
      <c r="O80"/>
      <c r="P80"/>
      <c r="Q80"/>
      <c r="R80"/>
      <c r="S80"/>
      <c r="T80"/>
      <c r="U80"/>
      <c r="V80" s="1"/>
      <c r="W80" s="1"/>
      <c r="X80" s="2"/>
      <c r="Y80" s="2"/>
      <c r="AB80" s="1"/>
      <c r="AG80" s="3"/>
      <c r="AH80" s="3"/>
    </row>
    <row r="81" spans="10:34" x14ac:dyDescent="0.25">
      <c r="J81"/>
      <c r="K81"/>
      <c r="L81"/>
      <c r="M81"/>
      <c r="N81" s="29"/>
      <c r="O81"/>
      <c r="P81"/>
      <c r="Q81"/>
      <c r="R81"/>
      <c r="S81"/>
      <c r="T81"/>
      <c r="U81"/>
      <c r="V81" s="1"/>
      <c r="W81" s="1"/>
      <c r="X81" s="2"/>
      <c r="Y81" s="2"/>
      <c r="AB81" s="1"/>
      <c r="AG81" s="3"/>
      <c r="AH81" s="3"/>
    </row>
    <row r="82" spans="10:34" x14ac:dyDescent="0.25">
      <c r="J82"/>
      <c r="K82"/>
      <c r="L82"/>
      <c r="M82"/>
      <c r="N82" s="29"/>
      <c r="O82"/>
      <c r="P82"/>
      <c r="Q82"/>
      <c r="R82"/>
      <c r="S82"/>
      <c r="T82"/>
      <c r="U82"/>
      <c r="V82" s="1"/>
      <c r="W82" s="1"/>
      <c r="X82" s="2"/>
      <c r="Y82" s="2"/>
      <c r="AB82" s="1"/>
      <c r="AG82" s="3"/>
      <c r="AH82" s="3"/>
    </row>
    <row r="83" spans="10:34" x14ac:dyDescent="0.25">
      <c r="J83"/>
      <c r="K83"/>
      <c r="L83"/>
      <c r="M83"/>
      <c r="N83" s="29"/>
      <c r="O83"/>
      <c r="P83"/>
      <c r="Q83"/>
      <c r="R83"/>
      <c r="S83"/>
      <c r="T83"/>
      <c r="U83"/>
      <c r="V83" s="1"/>
      <c r="W83" s="1"/>
      <c r="X83" s="2"/>
      <c r="Y83" s="2"/>
      <c r="AB83" s="1"/>
      <c r="AG83" s="3"/>
      <c r="AH83" s="3"/>
    </row>
    <row r="84" spans="10:34" x14ac:dyDescent="0.25">
      <c r="J84"/>
      <c r="K84"/>
      <c r="L84"/>
      <c r="M84"/>
      <c r="N84" s="29"/>
      <c r="O84"/>
      <c r="P84"/>
      <c r="Q84"/>
      <c r="R84"/>
      <c r="S84"/>
      <c r="T84"/>
      <c r="U84"/>
      <c r="V84" s="29"/>
      <c r="W84" s="29"/>
      <c r="X84" s="2"/>
      <c r="Y84" s="2"/>
      <c r="AB84" s="29"/>
      <c r="AG84" s="3"/>
      <c r="AH84" s="3"/>
    </row>
    <row r="85" spans="10:34" x14ac:dyDescent="0.25">
      <c r="J85"/>
      <c r="K85"/>
      <c r="L85"/>
      <c r="M85"/>
      <c r="N85" s="29"/>
      <c r="O85"/>
      <c r="P85"/>
      <c r="Q85"/>
      <c r="R85"/>
      <c r="S85"/>
      <c r="T85"/>
      <c r="U85"/>
      <c r="V85" s="29"/>
      <c r="W85" s="29"/>
      <c r="X85" s="2"/>
      <c r="Y85" s="2"/>
      <c r="AB85" s="29"/>
      <c r="AG85" s="3"/>
      <c r="AH85" s="3"/>
    </row>
    <row r="86" spans="10:34" x14ac:dyDescent="0.25">
      <c r="J86"/>
      <c r="K86"/>
      <c r="L86"/>
      <c r="M86"/>
      <c r="N86" s="29"/>
      <c r="O86"/>
      <c r="P86"/>
      <c r="Q86"/>
      <c r="R86"/>
      <c r="S86"/>
      <c r="T86"/>
      <c r="U86"/>
      <c r="V86" s="29"/>
      <c r="W86" s="29"/>
      <c r="X86" s="2"/>
      <c r="Y86" s="2"/>
      <c r="AB86" s="29"/>
      <c r="AG86" s="3"/>
      <c r="AH86" s="3"/>
    </row>
    <row r="87" spans="10:34" x14ac:dyDescent="0.25">
      <c r="J87"/>
      <c r="K87"/>
      <c r="L87"/>
      <c r="M87"/>
      <c r="N87" s="29"/>
      <c r="O87"/>
      <c r="P87"/>
      <c r="Q87"/>
      <c r="R87"/>
      <c r="S87"/>
      <c r="T87"/>
      <c r="U87"/>
      <c r="V87" s="29"/>
      <c r="W87" s="29"/>
      <c r="X87" s="2"/>
      <c r="Y87" s="2"/>
      <c r="AB87" s="29"/>
      <c r="AG87" s="3"/>
      <c r="AH87" s="3"/>
    </row>
    <row r="88" spans="10:34" x14ac:dyDescent="0.25">
      <c r="J88"/>
      <c r="K88"/>
      <c r="L88"/>
      <c r="M88"/>
      <c r="N88" s="29"/>
      <c r="O88"/>
      <c r="P88"/>
      <c r="Q88"/>
      <c r="R88"/>
      <c r="S88"/>
      <c r="T88"/>
      <c r="U88"/>
      <c r="V88" s="29"/>
      <c r="W88" s="29"/>
      <c r="X88" s="2"/>
      <c r="Y88" s="2"/>
      <c r="AB88" s="29"/>
      <c r="AG88" s="3"/>
      <c r="AH88" s="3"/>
    </row>
    <row r="89" spans="10:34" x14ac:dyDescent="0.25">
      <c r="J89"/>
      <c r="K89"/>
      <c r="L89"/>
      <c r="M89"/>
      <c r="N89" s="29"/>
      <c r="O89"/>
      <c r="P89"/>
      <c r="Q89"/>
      <c r="R89"/>
      <c r="S89"/>
      <c r="T89"/>
      <c r="U89"/>
      <c r="V89" s="29"/>
      <c r="W89" s="29"/>
      <c r="X89" s="2"/>
      <c r="Y89" s="2"/>
      <c r="AB89" s="29"/>
      <c r="AG89" s="3"/>
      <c r="AH89" s="3"/>
    </row>
    <row r="90" spans="10:34" x14ac:dyDescent="0.25">
      <c r="J90"/>
      <c r="K90"/>
      <c r="L90"/>
      <c r="M90"/>
      <c r="N90" s="29"/>
      <c r="O90"/>
      <c r="P90"/>
      <c r="Q90"/>
      <c r="R90"/>
      <c r="S90"/>
      <c r="T90"/>
      <c r="U90"/>
      <c r="V90" s="29"/>
      <c r="W90" s="29"/>
      <c r="X90" s="2"/>
      <c r="Y90" s="2"/>
      <c r="AB90" s="29"/>
      <c r="AG90" s="3"/>
      <c r="AH90" s="3"/>
    </row>
    <row r="91" spans="10:34" x14ac:dyDescent="0.25">
      <c r="J91"/>
      <c r="K91"/>
      <c r="L91"/>
      <c r="M91"/>
      <c r="N91" s="29"/>
      <c r="O91"/>
      <c r="P91"/>
      <c r="Q91"/>
      <c r="R91"/>
      <c r="S91"/>
      <c r="T91"/>
      <c r="U91"/>
      <c r="V91" s="29"/>
      <c r="W91" s="29"/>
      <c r="X91" s="2"/>
      <c r="Y91" s="2"/>
      <c r="AB91" s="29"/>
      <c r="AG91" s="3"/>
      <c r="AH91" s="3"/>
    </row>
    <row r="92" spans="10:34" x14ac:dyDescent="0.25">
      <c r="J92"/>
      <c r="K92"/>
      <c r="L92"/>
      <c r="M92"/>
      <c r="N92" s="29"/>
      <c r="O92"/>
      <c r="P92"/>
      <c r="Q92"/>
      <c r="R92"/>
      <c r="S92"/>
      <c r="T92"/>
      <c r="U92"/>
      <c r="V92" s="29"/>
      <c r="W92" s="29"/>
      <c r="X92" s="2"/>
      <c r="Y92" s="2"/>
      <c r="AB92" s="29"/>
      <c r="AG92" s="3"/>
      <c r="AH92" s="3"/>
    </row>
    <row r="93" spans="10:34" x14ac:dyDescent="0.25">
      <c r="J93"/>
      <c r="K93"/>
      <c r="L93"/>
      <c r="M93"/>
      <c r="N93" s="29"/>
      <c r="O93"/>
      <c r="P93"/>
      <c r="Q93"/>
      <c r="R93"/>
      <c r="S93"/>
      <c r="T93"/>
      <c r="U93"/>
      <c r="V93" s="1"/>
      <c r="W93" s="1"/>
      <c r="X93" s="2"/>
      <c r="Y93" s="2"/>
      <c r="AB93" s="1"/>
      <c r="AG93" s="3"/>
      <c r="AH93" s="3"/>
    </row>
    <row r="94" spans="10:34" x14ac:dyDescent="0.25">
      <c r="J94"/>
      <c r="K94"/>
      <c r="L94"/>
      <c r="M94"/>
      <c r="N94" s="29"/>
      <c r="O94"/>
      <c r="P94"/>
      <c r="Q94"/>
      <c r="R94"/>
      <c r="S94"/>
      <c r="T94"/>
      <c r="U94"/>
      <c r="V94" s="1"/>
      <c r="W94" s="1"/>
      <c r="X94" s="2"/>
      <c r="Y94" s="2"/>
      <c r="AB94" s="1"/>
      <c r="AG94" s="3"/>
      <c r="AH94" s="3"/>
    </row>
    <row r="95" spans="10:34" x14ac:dyDescent="0.25">
      <c r="J95"/>
      <c r="K95"/>
      <c r="L95"/>
      <c r="M95"/>
      <c r="N95" s="29"/>
      <c r="O95"/>
      <c r="P95"/>
      <c r="Q95"/>
      <c r="R95"/>
      <c r="S95"/>
      <c r="T95"/>
      <c r="U95"/>
      <c r="V95" s="1"/>
      <c r="W95" s="1"/>
      <c r="X95" s="2"/>
      <c r="Y95" s="2"/>
      <c r="AB95" s="1"/>
      <c r="AG95" s="3"/>
      <c r="AH95" s="3"/>
    </row>
    <row r="96" spans="10:34" x14ac:dyDescent="0.25">
      <c r="J96"/>
      <c r="K96"/>
      <c r="L96"/>
      <c r="M96"/>
      <c r="N96" s="29"/>
      <c r="O96"/>
      <c r="P96"/>
      <c r="Q96"/>
      <c r="R96"/>
      <c r="S96"/>
      <c r="T96"/>
      <c r="U96"/>
      <c r="V96" s="1"/>
      <c r="W96" s="1"/>
      <c r="X96" s="2"/>
      <c r="Y96" s="2"/>
      <c r="AB96" s="1"/>
      <c r="AG96" s="3"/>
      <c r="AH96" s="3"/>
    </row>
    <row r="97" spans="10:34" x14ac:dyDescent="0.25">
      <c r="J97"/>
      <c r="K97"/>
      <c r="L97"/>
      <c r="M97"/>
      <c r="N97" s="29"/>
      <c r="O97"/>
      <c r="P97"/>
      <c r="Q97"/>
      <c r="R97"/>
      <c r="S97"/>
      <c r="T97"/>
      <c r="U97"/>
      <c r="V97" s="1"/>
      <c r="W97" s="1"/>
      <c r="X97" s="2"/>
      <c r="Y97" s="2"/>
      <c r="AB97" s="1"/>
      <c r="AG97" s="3"/>
      <c r="AH97" s="3"/>
    </row>
    <row r="98" spans="10:34" x14ac:dyDescent="0.25">
      <c r="J98"/>
      <c r="K98"/>
      <c r="L98"/>
      <c r="M98"/>
      <c r="N98" s="29"/>
      <c r="O98"/>
      <c r="P98"/>
      <c r="Q98"/>
      <c r="R98"/>
      <c r="S98"/>
      <c r="T98"/>
      <c r="U98"/>
      <c r="V98" s="1"/>
      <c r="W98" s="1"/>
      <c r="X98" s="2"/>
      <c r="Y98" s="2"/>
      <c r="AB98" s="1"/>
      <c r="AG98" s="3"/>
      <c r="AH98" s="3"/>
    </row>
    <row r="99" spans="10:34" x14ac:dyDescent="0.25">
      <c r="J99"/>
      <c r="K99"/>
      <c r="L99"/>
      <c r="M99"/>
      <c r="N99" s="29"/>
      <c r="O99"/>
      <c r="P99"/>
      <c r="Q99"/>
      <c r="R99"/>
      <c r="S99"/>
      <c r="T99"/>
      <c r="U99"/>
      <c r="V99" s="1"/>
      <c r="W99" s="1"/>
      <c r="X99" s="2"/>
      <c r="Y99" s="2"/>
      <c r="AB99" s="1"/>
      <c r="AG99" s="3"/>
      <c r="AH99" s="3"/>
    </row>
    <row r="100" spans="10:34" x14ac:dyDescent="0.25">
      <c r="J100"/>
      <c r="K100"/>
      <c r="L100"/>
      <c r="M100"/>
      <c r="N100" s="29"/>
      <c r="O100"/>
      <c r="P100"/>
      <c r="Q100"/>
      <c r="R100"/>
      <c r="S100"/>
      <c r="T100"/>
      <c r="U100"/>
      <c r="V100" s="1"/>
      <c r="W100" s="1"/>
      <c r="X100" s="2"/>
      <c r="Y100" s="2"/>
      <c r="AB100" s="1"/>
      <c r="AG100" s="3"/>
      <c r="AH100" s="3"/>
    </row>
    <row r="101" spans="10:34" x14ac:dyDescent="0.25">
      <c r="J101"/>
      <c r="K101"/>
      <c r="L101"/>
      <c r="M101"/>
      <c r="N101" s="29"/>
      <c r="O101"/>
      <c r="P101"/>
      <c r="Q101"/>
      <c r="R101"/>
      <c r="S101"/>
      <c r="T101"/>
      <c r="U101"/>
      <c r="V101" s="1"/>
      <c r="W101" s="1"/>
      <c r="X101" s="2"/>
      <c r="Y101" s="2"/>
      <c r="AB101" s="1"/>
      <c r="AG101" s="3"/>
      <c r="AH101" s="3"/>
    </row>
    <row r="102" spans="10:34" x14ac:dyDescent="0.25">
      <c r="J102"/>
      <c r="K102"/>
      <c r="L102"/>
      <c r="M102"/>
      <c r="N102" s="29"/>
      <c r="O102"/>
      <c r="P102"/>
      <c r="Q102"/>
      <c r="R102"/>
      <c r="S102"/>
      <c r="T102"/>
      <c r="U102"/>
      <c r="V102" s="1"/>
      <c r="W102" s="1"/>
      <c r="X102" s="2"/>
      <c r="Y102" s="2"/>
      <c r="AB102" s="1"/>
      <c r="AG102" s="3"/>
      <c r="AH102" s="3"/>
    </row>
    <row r="103" spans="10:34" x14ac:dyDescent="0.25">
      <c r="J103"/>
      <c r="K103"/>
      <c r="L103"/>
      <c r="M103"/>
      <c r="N103" s="29"/>
      <c r="O103"/>
      <c r="P103"/>
      <c r="Q103"/>
      <c r="R103"/>
      <c r="S103"/>
      <c r="T103"/>
      <c r="U103"/>
      <c r="V103" s="1"/>
      <c r="W103" s="1"/>
      <c r="X103" s="2"/>
      <c r="Y103" s="2"/>
      <c r="AB103" s="1"/>
      <c r="AG103" s="3"/>
      <c r="AH103" s="3"/>
    </row>
    <row r="104" spans="10:34" x14ac:dyDescent="0.25">
      <c r="J104"/>
      <c r="K104"/>
      <c r="L104"/>
      <c r="M104"/>
      <c r="N104" s="29"/>
      <c r="O104"/>
      <c r="P104"/>
      <c r="Q104"/>
      <c r="R104"/>
      <c r="S104"/>
      <c r="T104"/>
      <c r="U104"/>
      <c r="V104" s="1"/>
      <c r="W104" s="1"/>
      <c r="X104" s="2"/>
      <c r="Y104" s="2"/>
      <c r="AB104" s="1"/>
      <c r="AG104" s="3"/>
      <c r="AH104" s="3"/>
    </row>
    <row r="105" spans="10:34" x14ac:dyDescent="0.25">
      <c r="J105"/>
      <c r="K105"/>
      <c r="L105"/>
      <c r="M105"/>
      <c r="N105" s="29"/>
      <c r="O105"/>
      <c r="P105"/>
      <c r="Q105"/>
      <c r="R105"/>
      <c r="S105"/>
      <c r="T105"/>
      <c r="U105"/>
      <c r="V105" s="1"/>
      <c r="W105" s="1"/>
      <c r="X105" s="2"/>
      <c r="Y105" s="2"/>
      <c r="AB105" s="29"/>
      <c r="AG105" s="3"/>
      <c r="AH105" s="3"/>
    </row>
    <row r="106" spans="10:34" x14ac:dyDescent="0.25">
      <c r="J106"/>
      <c r="K106"/>
      <c r="L106"/>
      <c r="M106"/>
      <c r="N106" s="29"/>
      <c r="O106"/>
      <c r="P106"/>
      <c r="Q106"/>
      <c r="R106"/>
      <c r="S106"/>
      <c r="T106"/>
      <c r="U106"/>
      <c r="V106" s="1"/>
      <c r="W106" s="1"/>
      <c r="X106" s="2"/>
      <c r="Y106" s="2"/>
      <c r="AB106" s="29"/>
      <c r="AG106" s="3"/>
      <c r="AH106" s="3"/>
    </row>
    <row r="107" spans="10:34" x14ac:dyDescent="0.25">
      <c r="J107"/>
      <c r="K107"/>
      <c r="L107"/>
      <c r="M107"/>
      <c r="N107" s="29"/>
      <c r="O107"/>
      <c r="P107"/>
      <c r="Q107"/>
      <c r="R107"/>
      <c r="S107"/>
      <c r="T107"/>
      <c r="U107"/>
      <c r="V107" s="1"/>
      <c r="W107" s="1"/>
      <c r="X107" s="2"/>
      <c r="Y107" s="2"/>
      <c r="AB107" s="29"/>
      <c r="AG107" s="3"/>
      <c r="AH107" s="3"/>
    </row>
    <row r="108" spans="10:34" x14ac:dyDescent="0.25">
      <c r="J108"/>
      <c r="K108"/>
      <c r="L108"/>
      <c r="M108"/>
      <c r="N108" s="29"/>
      <c r="O108"/>
      <c r="P108"/>
      <c r="Q108"/>
      <c r="R108"/>
      <c r="S108"/>
      <c r="T108"/>
      <c r="U108"/>
      <c r="V108" s="1"/>
      <c r="W108" s="1"/>
      <c r="X108" s="2"/>
      <c r="Y108" s="2"/>
      <c r="AB108" s="29"/>
      <c r="AG108" s="3"/>
      <c r="AH108" s="3"/>
    </row>
    <row r="109" spans="10:34" x14ac:dyDescent="0.25">
      <c r="J109"/>
      <c r="K109"/>
      <c r="L109"/>
      <c r="M109"/>
      <c r="N109" s="29"/>
      <c r="O109"/>
      <c r="P109"/>
      <c r="Q109"/>
      <c r="R109"/>
      <c r="S109"/>
      <c r="T109"/>
      <c r="U109"/>
      <c r="V109" s="1"/>
      <c r="W109" s="1"/>
      <c r="X109" s="2"/>
      <c r="Y109" s="2"/>
      <c r="AB109" s="29"/>
      <c r="AG109" s="3"/>
      <c r="AH109" s="3"/>
    </row>
    <row r="110" spans="10:34" x14ac:dyDescent="0.25">
      <c r="J110"/>
      <c r="K110"/>
      <c r="L110"/>
      <c r="M110"/>
      <c r="N110" s="29"/>
      <c r="O110"/>
      <c r="P110"/>
      <c r="Q110"/>
      <c r="R110"/>
      <c r="S110"/>
      <c r="T110"/>
      <c r="U110"/>
      <c r="V110" s="1"/>
      <c r="W110" s="1"/>
      <c r="X110" s="2"/>
      <c r="Y110" s="2"/>
      <c r="AB110" s="29"/>
      <c r="AG110" s="3"/>
      <c r="AH110" s="3"/>
    </row>
    <row r="111" spans="10:34" x14ac:dyDescent="0.25">
      <c r="J111"/>
      <c r="K111"/>
      <c r="L111"/>
      <c r="M111"/>
      <c r="N111" s="29"/>
      <c r="O111"/>
      <c r="P111"/>
      <c r="Q111"/>
      <c r="R111"/>
      <c r="S111"/>
      <c r="T111"/>
      <c r="U111"/>
      <c r="V111" s="1"/>
      <c r="W111" s="1"/>
      <c r="X111" s="2"/>
      <c r="Y111" s="2"/>
      <c r="AB111" s="29"/>
      <c r="AG111" s="3"/>
      <c r="AH111" s="3"/>
    </row>
    <row r="112" spans="10:34" x14ac:dyDescent="0.25">
      <c r="J112"/>
      <c r="K112"/>
      <c r="L112"/>
      <c r="M112"/>
      <c r="N112" s="29"/>
      <c r="O112"/>
      <c r="P112"/>
      <c r="Q112"/>
      <c r="R112"/>
      <c r="S112"/>
      <c r="T112"/>
      <c r="U112"/>
      <c r="V112" s="1"/>
      <c r="W112" s="1"/>
      <c r="X112" s="2"/>
      <c r="Y112" s="2"/>
      <c r="AB112" s="29"/>
      <c r="AG112" s="3"/>
      <c r="AH112" s="3"/>
    </row>
    <row r="113" spans="10:34" x14ac:dyDescent="0.25">
      <c r="J113"/>
      <c r="K113"/>
      <c r="L113"/>
      <c r="M113"/>
      <c r="N113" s="29"/>
      <c r="O113"/>
      <c r="P113"/>
      <c r="Q113"/>
      <c r="R113"/>
      <c r="S113"/>
      <c r="T113"/>
      <c r="U113"/>
      <c r="V113" s="1"/>
      <c r="W113" s="1"/>
      <c r="X113" s="2"/>
      <c r="Y113" s="2"/>
      <c r="AB113" s="29"/>
      <c r="AG113" s="3"/>
      <c r="AH113" s="3"/>
    </row>
    <row r="114" spans="10:34" x14ac:dyDescent="0.25">
      <c r="J114"/>
      <c r="K114"/>
      <c r="L114"/>
      <c r="M114"/>
      <c r="N114" s="29"/>
      <c r="O114"/>
      <c r="P114"/>
      <c r="Q114"/>
      <c r="R114"/>
      <c r="S114"/>
      <c r="T114"/>
      <c r="U114"/>
      <c r="V114" s="1"/>
      <c r="W114" s="1"/>
      <c r="X114" s="2"/>
      <c r="Y114" s="2"/>
      <c r="AB114" s="29"/>
      <c r="AG114" s="3"/>
      <c r="AH114" s="3"/>
    </row>
    <row r="115" spans="10:34" x14ac:dyDescent="0.25">
      <c r="J115"/>
      <c r="K115"/>
      <c r="L115"/>
      <c r="M115"/>
      <c r="N115" s="29"/>
      <c r="O115"/>
      <c r="P115"/>
      <c r="Q115"/>
      <c r="R115"/>
      <c r="S115"/>
      <c r="T115"/>
      <c r="U115"/>
      <c r="V115" s="1"/>
      <c r="W115" s="1"/>
      <c r="X115" s="2"/>
      <c r="Y115" s="2"/>
      <c r="AB115" s="1"/>
      <c r="AG115" s="3"/>
      <c r="AH115" s="3"/>
    </row>
    <row r="116" spans="10:34" x14ac:dyDescent="0.25">
      <c r="J116"/>
      <c r="K116"/>
      <c r="L116"/>
      <c r="M116"/>
      <c r="N116" s="29"/>
      <c r="O116"/>
      <c r="P116"/>
      <c r="Q116"/>
      <c r="R116"/>
      <c r="S116"/>
      <c r="T116"/>
      <c r="U116"/>
      <c r="V116" s="1"/>
      <c r="W116" s="1"/>
      <c r="X116" s="2"/>
      <c r="Y116" s="2"/>
      <c r="AB116" s="29"/>
      <c r="AG116" s="3"/>
      <c r="AH116" s="3"/>
    </row>
    <row r="117" spans="10:34" x14ac:dyDescent="0.25">
      <c r="J117"/>
      <c r="K117"/>
      <c r="L117"/>
      <c r="M117"/>
      <c r="N117" s="29"/>
      <c r="O117"/>
      <c r="P117"/>
      <c r="Q117"/>
      <c r="R117"/>
      <c r="S117"/>
      <c r="T117"/>
      <c r="U117"/>
      <c r="V117" s="1"/>
      <c r="W117" s="1"/>
      <c r="X117" s="2"/>
      <c r="Y117" s="2"/>
      <c r="AB117" s="29"/>
      <c r="AG117" s="3"/>
      <c r="AH117" s="3"/>
    </row>
    <row r="118" spans="10:34" x14ac:dyDescent="0.25">
      <c r="J118"/>
      <c r="K118"/>
      <c r="L118"/>
      <c r="M118"/>
      <c r="N118" s="29"/>
      <c r="O118"/>
      <c r="P118"/>
      <c r="Q118"/>
      <c r="R118"/>
      <c r="S118"/>
      <c r="T118"/>
      <c r="U118"/>
      <c r="V118" s="1"/>
      <c r="W118" s="1"/>
      <c r="X118" s="2"/>
      <c r="Y118" s="2"/>
      <c r="AB118" s="29"/>
      <c r="AG118" s="3"/>
      <c r="AH118" s="3"/>
    </row>
    <row r="119" spans="10:34" x14ac:dyDescent="0.25">
      <c r="J119"/>
      <c r="K119"/>
      <c r="L119"/>
      <c r="M119"/>
      <c r="N119" s="29"/>
      <c r="O119"/>
      <c r="P119"/>
      <c r="Q119"/>
      <c r="R119"/>
      <c r="S119"/>
      <c r="T119"/>
      <c r="U119"/>
      <c r="V119" s="1"/>
      <c r="W119" s="1"/>
      <c r="X119" s="2"/>
      <c r="Y119" s="2"/>
      <c r="AB119" s="29"/>
      <c r="AG119" s="3"/>
      <c r="AH119" s="3"/>
    </row>
    <row r="120" spans="10:34" x14ac:dyDescent="0.25">
      <c r="J120"/>
      <c r="K120"/>
      <c r="L120"/>
      <c r="M120"/>
      <c r="N120" s="29"/>
      <c r="O120"/>
      <c r="P120"/>
      <c r="Q120"/>
      <c r="R120"/>
      <c r="S120"/>
      <c r="T120"/>
      <c r="U120"/>
      <c r="V120" s="1"/>
      <c r="W120" s="1"/>
      <c r="X120" s="2"/>
      <c r="Y120" s="2"/>
      <c r="AB120" s="1"/>
      <c r="AG120" s="3"/>
      <c r="AH120" s="3"/>
    </row>
    <row r="121" spans="10:34" x14ac:dyDescent="0.25">
      <c r="J121"/>
      <c r="K121"/>
      <c r="L121"/>
      <c r="M121"/>
      <c r="N121" s="29"/>
      <c r="O121"/>
      <c r="P121"/>
      <c r="Q121"/>
      <c r="R121"/>
      <c r="S121"/>
      <c r="T121"/>
      <c r="U121"/>
      <c r="V121" s="1"/>
      <c r="W121" s="1"/>
      <c r="X121" s="2"/>
      <c r="Y121" s="2"/>
      <c r="AB121" s="1"/>
      <c r="AG121" s="3"/>
      <c r="AH121" s="3"/>
    </row>
    <row r="122" spans="10:34" x14ac:dyDescent="0.25">
      <c r="J122"/>
      <c r="K122"/>
      <c r="L122"/>
      <c r="M122"/>
      <c r="N122" s="29"/>
      <c r="O122"/>
      <c r="P122"/>
      <c r="Q122"/>
      <c r="R122"/>
      <c r="S122"/>
      <c r="T122"/>
      <c r="U122"/>
      <c r="V122" s="1"/>
      <c r="W122" s="1"/>
      <c r="X122" s="2"/>
      <c r="Y122" s="2"/>
      <c r="AB122" s="1"/>
      <c r="AG122" s="3"/>
      <c r="AH122" s="3"/>
    </row>
    <row r="123" spans="10:34" x14ac:dyDescent="0.25">
      <c r="J123"/>
      <c r="K123"/>
      <c r="L123"/>
      <c r="M123"/>
      <c r="N123" s="29"/>
      <c r="O123"/>
      <c r="P123"/>
      <c r="Q123"/>
      <c r="R123"/>
      <c r="S123"/>
      <c r="T123"/>
      <c r="U123"/>
      <c r="V123" s="1"/>
      <c r="W123" s="1"/>
      <c r="X123" s="2"/>
      <c r="Y123" s="2"/>
      <c r="AB123" s="29"/>
      <c r="AG123" s="3"/>
      <c r="AH123" s="3"/>
    </row>
    <row r="124" spans="10:34" x14ac:dyDescent="0.25">
      <c r="J124"/>
      <c r="K124"/>
      <c r="L124"/>
      <c r="M124"/>
      <c r="N124" s="29"/>
      <c r="O124"/>
      <c r="P124"/>
      <c r="Q124"/>
      <c r="R124"/>
      <c r="S124"/>
      <c r="T124"/>
      <c r="U124"/>
      <c r="V124" s="1"/>
      <c r="W124" s="1"/>
      <c r="X124" s="2"/>
      <c r="Y124" s="2"/>
      <c r="AB124" s="1"/>
      <c r="AG124" s="3"/>
      <c r="AH124" s="3"/>
    </row>
    <row r="125" spans="10:34" x14ac:dyDescent="0.25">
      <c r="J125"/>
      <c r="K125"/>
      <c r="L125"/>
      <c r="M125"/>
      <c r="N125" s="29"/>
      <c r="O125"/>
      <c r="P125"/>
      <c r="Q125"/>
      <c r="R125"/>
      <c r="S125"/>
      <c r="T125"/>
      <c r="U125"/>
      <c r="V125" s="1"/>
      <c r="W125" s="1"/>
      <c r="X125" s="2"/>
      <c r="Y125" s="2"/>
      <c r="AB125" s="29"/>
      <c r="AG125" s="3"/>
      <c r="AH125" s="3"/>
    </row>
    <row r="126" spans="10:34" x14ac:dyDescent="0.25">
      <c r="J126"/>
      <c r="K126"/>
      <c r="L126"/>
      <c r="M126"/>
      <c r="N126" s="29"/>
      <c r="O126"/>
      <c r="P126"/>
      <c r="Q126"/>
      <c r="R126"/>
      <c r="S126"/>
      <c r="T126"/>
      <c r="U126"/>
      <c r="V126" s="1"/>
      <c r="W126" s="1"/>
      <c r="X126" s="2"/>
      <c r="Y126" s="2"/>
      <c r="AB126" s="1"/>
      <c r="AG126" s="3"/>
      <c r="AH126" s="3"/>
    </row>
    <row r="127" spans="10:34" x14ac:dyDescent="0.25">
      <c r="J127"/>
      <c r="K127"/>
      <c r="L127"/>
      <c r="M127"/>
      <c r="N127" s="29"/>
      <c r="O127"/>
      <c r="P127"/>
      <c r="Q127"/>
      <c r="R127"/>
      <c r="S127"/>
      <c r="T127"/>
      <c r="U127"/>
      <c r="V127" s="1"/>
      <c r="W127" s="1"/>
      <c r="X127" s="2"/>
      <c r="Y127" s="2"/>
      <c r="AB127" s="1"/>
      <c r="AG127" s="3"/>
      <c r="AH127" s="3"/>
    </row>
    <row r="128" spans="10:34" x14ac:dyDescent="0.25">
      <c r="J128"/>
      <c r="K128"/>
      <c r="L128"/>
      <c r="M128"/>
      <c r="N128" s="29"/>
      <c r="O128"/>
      <c r="P128"/>
      <c r="Q128"/>
      <c r="R128"/>
      <c r="S128"/>
      <c r="T128"/>
      <c r="U128"/>
      <c r="V128" s="1"/>
      <c r="W128" s="1"/>
      <c r="X128" s="2"/>
      <c r="Y128" s="2"/>
      <c r="AB128" s="29"/>
      <c r="AG128" s="3"/>
      <c r="AH128" s="3"/>
    </row>
    <row r="129" spans="10:34" x14ac:dyDescent="0.25">
      <c r="J129"/>
      <c r="K129"/>
      <c r="L129"/>
      <c r="M129"/>
      <c r="N129" s="29"/>
      <c r="O129"/>
      <c r="P129"/>
      <c r="Q129"/>
      <c r="R129"/>
      <c r="S129"/>
      <c r="T129"/>
      <c r="U129"/>
      <c r="V129" s="1"/>
      <c r="W129" s="1"/>
      <c r="X129" s="2"/>
      <c r="Y129" s="2"/>
      <c r="AB129" s="1"/>
      <c r="AG129" s="3"/>
      <c r="AH129" s="3"/>
    </row>
    <row r="130" spans="10:34" x14ac:dyDescent="0.25">
      <c r="J130"/>
      <c r="K130"/>
      <c r="L130"/>
      <c r="M130"/>
      <c r="N130" s="29"/>
      <c r="O130"/>
      <c r="P130"/>
      <c r="Q130"/>
      <c r="R130"/>
      <c r="S130"/>
      <c r="T130"/>
      <c r="U130"/>
      <c r="V130" s="1"/>
      <c r="W130" s="1"/>
      <c r="X130" s="2"/>
      <c r="Y130" s="2"/>
      <c r="AB130" s="1"/>
      <c r="AG130" s="3"/>
      <c r="AH130" s="3"/>
    </row>
    <row r="131" spans="10:34" x14ac:dyDescent="0.25">
      <c r="J131"/>
      <c r="K131"/>
      <c r="L131"/>
      <c r="M131"/>
      <c r="N131" s="29"/>
      <c r="O131"/>
      <c r="P131"/>
      <c r="Q131"/>
      <c r="R131"/>
      <c r="S131"/>
      <c r="T131"/>
      <c r="U131"/>
      <c r="V131" s="1"/>
      <c r="W131" s="1"/>
      <c r="X131" s="2"/>
      <c r="Y131" s="2"/>
      <c r="AB131" s="1"/>
      <c r="AG131" s="3"/>
      <c r="AH131" s="3"/>
    </row>
    <row r="132" spans="10:34" x14ac:dyDescent="0.25">
      <c r="J132"/>
      <c r="K132"/>
      <c r="L132"/>
      <c r="M132"/>
      <c r="N132" s="29"/>
      <c r="O132"/>
      <c r="P132"/>
      <c r="Q132"/>
      <c r="R132"/>
      <c r="S132"/>
      <c r="T132"/>
      <c r="U132"/>
      <c r="V132" s="1"/>
      <c r="W132" s="1"/>
      <c r="X132" s="2"/>
      <c r="Y132" s="2"/>
      <c r="AB132" s="1"/>
      <c r="AG132" s="3"/>
      <c r="AH132" s="3"/>
    </row>
    <row r="133" spans="10:34" x14ac:dyDescent="0.25">
      <c r="J133"/>
      <c r="K133"/>
      <c r="L133"/>
      <c r="M133"/>
      <c r="N133" s="29"/>
      <c r="O133"/>
      <c r="P133"/>
      <c r="Q133"/>
      <c r="R133"/>
      <c r="S133"/>
      <c r="T133"/>
      <c r="U133"/>
      <c r="V133" s="1"/>
      <c r="W133" s="1"/>
      <c r="X133" s="2"/>
      <c r="Y133" s="2"/>
      <c r="AB133" s="1"/>
      <c r="AG133" s="3"/>
      <c r="AH133" s="3"/>
    </row>
    <row r="134" spans="10:34" x14ac:dyDescent="0.25">
      <c r="J134"/>
      <c r="K134"/>
      <c r="L134"/>
      <c r="M134"/>
      <c r="N134" s="29"/>
      <c r="O134"/>
      <c r="P134"/>
      <c r="Q134"/>
      <c r="R134"/>
      <c r="S134"/>
      <c r="T134"/>
      <c r="U134"/>
      <c r="V134" s="1"/>
      <c r="W134" s="1"/>
      <c r="X134" s="2"/>
      <c r="Y134" s="2"/>
      <c r="AB134" s="1"/>
      <c r="AG134" s="3"/>
      <c r="AH134" s="3"/>
    </row>
    <row r="135" spans="10:34" x14ac:dyDescent="0.25">
      <c r="J135"/>
      <c r="K135"/>
      <c r="L135"/>
      <c r="M135"/>
      <c r="N135" s="29"/>
      <c r="O135"/>
      <c r="P135"/>
      <c r="Q135"/>
      <c r="R135"/>
      <c r="S135"/>
      <c r="T135"/>
      <c r="U135"/>
      <c r="V135" s="1"/>
      <c r="W135" s="1"/>
      <c r="X135" s="2"/>
      <c r="Y135" s="2"/>
      <c r="AB135" s="1"/>
      <c r="AG135" s="3"/>
      <c r="AH135" s="3"/>
    </row>
    <row r="136" spans="10:34" x14ac:dyDescent="0.25">
      <c r="J136"/>
      <c r="K136"/>
      <c r="L136"/>
      <c r="M136"/>
      <c r="N136" s="29"/>
      <c r="O136"/>
      <c r="P136"/>
      <c r="Q136"/>
      <c r="R136"/>
      <c r="S136"/>
      <c r="T136"/>
      <c r="U136"/>
      <c r="V136" s="29"/>
      <c r="W136" s="29"/>
      <c r="X136" s="2"/>
      <c r="Y136" s="2"/>
      <c r="AB136" s="29"/>
      <c r="AG136" s="3"/>
      <c r="AH136" s="3"/>
    </row>
    <row r="137" spans="10:34" x14ac:dyDescent="0.25">
      <c r="J137"/>
      <c r="K137"/>
      <c r="L137"/>
      <c r="M137"/>
      <c r="N137" s="29"/>
      <c r="O137"/>
      <c r="P137"/>
      <c r="Q137"/>
      <c r="R137"/>
      <c r="S137"/>
      <c r="T137"/>
      <c r="U137"/>
      <c r="V137" s="1"/>
      <c r="W137" s="1"/>
      <c r="X137" s="2"/>
      <c r="Y137" s="2"/>
      <c r="AB137" s="1"/>
      <c r="AG137" s="3"/>
      <c r="AH137" s="3"/>
    </row>
    <row r="138" spans="10:34" x14ac:dyDescent="0.25">
      <c r="J138"/>
      <c r="K138"/>
      <c r="L138"/>
      <c r="M138"/>
      <c r="N138" s="29"/>
      <c r="O138"/>
      <c r="P138"/>
      <c r="Q138"/>
      <c r="R138"/>
      <c r="S138"/>
      <c r="T138"/>
      <c r="U138"/>
      <c r="V138" s="29"/>
      <c r="W138" s="29"/>
      <c r="X138" s="2"/>
      <c r="Y138" s="2"/>
      <c r="AB138" s="29"/>
      <c r="AG138" s="3"/>
      <c r="AH138" s="3"/>
    </row>
    <row r="139" spans="10:34" x14ac:dyDescent="0.25">
      <c r="J139"/>
      <c r="K139"/>
      <c r="L139"/>
      <c r="M139"/>
      <c r="N139" s="29"/>
      <c r="O139"/>
      <c r="P139"/>
      <c r="Q139"/>
      <c r="R139"/>
      <c r="S139"/>
      <c r="T139"/>
      <c r="U139"/>
      <c r="V139" s="1"/>
      <c r="W139" s="1"/>
      <c r="X139" s="2"/>
      <c r="Y139" s="2"/>
      <c r="AB139" s="1"/>
      <c r="AG139" s="3"/>
      <c r="AH139" s="3"/>
    </row>
    <row r="140" spans="10:34" x14ac:dyDescent="0.25">
      <c r="J140"/>
      <c r="K140"/>
      <c r="L140"/>
      <c r="M140"/>
      <c r="N140" s="29"/>
      <c r="O140"/>
      <c r="P140"/>
      <c r="Q140"/>
      <c r="R140"/>
      <c r="S140"/>
      <c r="T140"/>
      <c r="U140"/>
      <c r="V140" s="1"/>
      <c r="W140" s="1"/>
      <c r="X140" s="2"/>
      <c r="Y140" s="2"/>
      <c r="AB140" s="1"/>
      <c r="AG140" s="3"/>
      <c r="AH140" s="3"/>
    </row>
    <row r="141" spans="10:34" x14ac:dyDescent="0.25">
      <c r="J141"/>
      <c r="K141"/>
      <c r="L141"/>
      <c r="M141"/>
      <c r="N141" s="29"/>
      <c r="O141"/>
      <c r="P141"/>
      <c r="Q141"/>
      <c r="R141"/>
      <c r="S141"/>
      <c r="T141"/>
      <c r="U141"/>
      <c r="V141" s="1"/>
      <c r="W141" s="1"/>
      <c r="X141" s="2"/>
      <c r="Y141" s="2"/>
      <c r="AB141" s="1"/>
      <c r="AG141" s="3"/>
      <c r="AH141" s="3"/>
    </row>
    <row r="142" spans="10:34" x14ac:dyDescent="0.25">
      <c r="J142"/>
      <c r="K142"/>
      <c r="L142"/>
      <c r="M142"/>
      <c r="N142" s="29"/>
      <c r="O142"/>
      <c r="P142"/>
      <c r="Q142"/>
      <c r="R142"/>
      <c r="S142"/>
      <c r="T142"/>
      <c r="U142"/>
      <c r="V142" s="1"/>
      <c r="W142" s="1"/>
      <c r="X142" s="2"/>
      <c r="Y142" s="2"/>
      <c r="AB142" s="1"/>
      <c r="AG142" s="3"/>
      <c r="AH142" s="3"/>
    </row>
    <row r="143" spans="10:34" x14ac:dyDescent="0.25">
      <c r="J143"/>
      <c r="K143"/>
      <c r="L143"/>
      <c r="M143"/>
      <c r="N143" s="29"/>
      <c r="O143"/>
      <c r="P143"/>
      <c r="Q143"/>
      <c r="R143"/>
      <c r="S143"/>
      <c r="T143"/>
      <c r="U143"/>
      <c r="V143" s="1"/>
      <c r="W143" s="1"/>
      <c r="X143" s="2"/>
      <c r="Y143" s="2"/>
      <c r="AB143" s="1"/>
      <c r="AG143" s="3"/>
      <c r="AH143" s="3"/>
    </row>
    <row r="144" spans="10:34" x14ac:dyDescent="0.25">
      <c r="J144"/>
      <c r="K144"/>
      <c r="L144"/>
      <c r="M144"/>
      <c r="N144" s="29"/>
      <c r="O144"/>
      <c r="P144"/>
      <c r="Q144"/>
      <c r="R144"/>
      <c r="S144"/>
      <c r="T144"/>
      <c r="U144"/>
      <c r="V144" s="1"/>
      <c r="W144" s="1"/>
      <c r="X144" s="2"/>
      <c r="Y144" s="2"/>
      <c r="AB144" s="1"/>
      <c r="AG144" s="3"/>
      <c r="AH144" s="3"/>
    </row>
    <row r="145" spans="10:34" x14ac:dyDescent="0.25">
      <c r="J145"/>
      <c r="K145"/>
      <c r="L145"/>
      <c r="M145"/>
      <c r="N145" s="29"/>
      <c r="O145"/>
      <c r="P145"/>
      <c r="Q145"/>
      <c r="R145"/>
      <c r="S145"/>
      <c r="T145"/>
      <c r="U145"/>
      <c r="V145" s="1"/>
      <c r="W145" s="1"/>
      <c r="X145" s="2"/>
      <c r="Y145" s="2"/>
      <c r="AB145" s="1"/>
      <c r="AG145" s="3"/>
      <c r="AH145" s="3"/>
    </row>
    <row r="146" spans="10:34" x14ac:dyDescent="0.25">
      <c r="J146"/>
      <c r="K146"/>
      <c r="L146"/>
      <c r="M146"/>
      <c r="N146" s="29"/>
      <c r="O146"/>
      <c r="P146"/>
      <c r="Q146"/>
      <c r="R146"/>
      <c r="S146"/>
      <c r="T146"/>
      <c r="U146"/>
      <c r="V146" s="1"/>
      <c r="W146" s="1"/>
      <c r="X146" s="2"/>
      <c r="Y146" s="2"/>
      <c r="AB146" s="1"/>
      <c r="AG146" s="3"/>
      <c r="AH146" s="3"/>
    </row>
    <row r="147" spans="10:34" x14ac:dyDescent="0.25">
      <c r="J147"/>
      <c r="K147"/>
      <c r="L147"/>
      <c r="M147"/>
      <c r="N147" s="29"/>
      <c r="O147"/>
      <c r="P147"/>
      <c r="Q147"/>
      <c r="R147"/>
      <c r="S147"/>
      <c r="T147"/>
      <c r="U147"/>
      <c r="V147" s="1"/>
      <c r="W147" s="1"/>
      <c r="X147" s="2"/>
      <c r="Y147" s="2"/>
      <c r="AB147" s="29"/>
      <c r="AG147" s="3"/>
      <c r="AH147" s="3"/>
    </row>
    <row r="148" spans="10:34" x14ac:dyDescent="0.25">
      <c r="J148"/>
      <c r="K148"/>
      <c r="L148"/>
      <c r="M148"/>
      <c r="N148" s="29"/>
      <c r="O148"/>
      <c r="P148"/>
      <c r="Q148"/>
      <c r="R148"/>
      <c r="S148"/>
      <c r="T148"/>
      <c r="U148"/>
      <c r="V148" s="1"/>
      <c r="W148" s="1"/>
      <c r="X148" s="2"/>
      <c r="Y148" s="2"/>
      <c r="AB148" s="1"/>
      <c r="AG148" s="3"/>
      <c r="AH148" s="3"/>
    </row>
    <row r="149" spans="10:34" x14ac:dyDescent="0.25">
      <c r="J149"/>
      <c r="K149"/>
      <c r="L149"/>
      <c r="M149"/>
      <c r="N149" s="29"/>
      <c r="O149"/>
      <c r="P149"/>
      <c r="Q149"/>
      <c r="R149"/>
      <c r="S149"/>
      <c r="T149"/>
      <c r="U149"/>
      <c r="V149" s="1"/>
      <c r="W149" s="1"/>
      <c r="X149" s="2"/>
      <c r="Y149" s="2"/>
      <c r="AB149" s="1"/>
      <c r="AG149" s="3"/>
      <c r="AH149" s="3"/>
    </row>
    <row r="150" spans="10:34" x14ac:dyDescent="0.25">
      <c r="J150"/>
      <c r="K150"/>
      <c r="L150"/>
      <c r="M150"/>
      <c r="N150" s="29"/>
      <c r="O150"/>
      <c r="P150"/>
      <c r="Q150"/>
      <c r="R150"/>
      <c r="S150"/>
      <c r="T150"/>
      <c r="U150"/>
      <c r="V150" s="1"/>
      <c r="W150" s="1"/>
      <c r="X150" s="2"/>
      <c r="Y150" s="2"/>
      <c r="AB150" s="1"/>
      <c r="AG150" s="3"/>
      <c r="AH150" s="3"/>
    </row>
    <row r="151" spans="10:34" x14ac:dyDescent="0.25">
      <c r="J151"/>
      <c r="K151"/>
      <c r="L151"/>
      <c r="M151"/>
      <c r="N151" s="29"/>
      <c r="O151"/>
      <c r="P151"/>
      <c r="Q151"/>
      <c r="R151"/>
      <c r="S151"/>
      <c r="T151"/>
      <c r="U151"/>
      <c r="V151" s="1"/>
      <c r="W151" s="1"/>
      <c r="X151" s="2"/>
      <c r="Y151" s="2"/>
      <c r="AB151" s="1"/>
      <c r="AG151" s="3"/>
      <c r="AH151" s="3"/>
    </row>
    <row r="152" spans="10:34" x14ac:dyDescent="0.25">
      <c r="J152"/>
      <c r="K152"/>
      <c r="L152"/>
      <c r="M152"/>
      <c r="N152" s="29"/>
      <c r="O152"/>
      <c r="P152"/>
      <c r="Q152"/>
      <c r="R152"/>
      <c r="S152"/>
      <c r="T152"/>
      <c r="U152"/>
      <c r="V152" s="29"/>
      <c r="W152" s="29"/>
      <c r="X152" s="2"/>
      <c r="Y152" s="2"/>
      <c r="AB152" s="29"/>
      <c r="AG152" s="3"/>
      <c r="AH152" s="3"/>
    </row>
    <row r="153" spans="10:34" x14ac:dyDescent="0.25">
      <c r="J153"/>
      <c r="K153"/>
      <c r="L153"/>
      <c r="M153"/>
      <c r="N153" s="29"/>
      <c r="O153"/>
      <c r="P153"/>
      <c r="Q153"/>
      <c r="R153"/>
      <c r="S153"/>
      <c r="T153"/>
      <c r="U153"/>
      <c r="V153" s="29"/>
      <c r="W153" s="29"/>
      <c r="X153" s="2"/>
      <c r="Y153" s="2"/>
      <c r="AB153" s="29"/>
      <c r="AG153" s="3"/>
      <c r="AH153" s="3"/>
    </row>
    <row r="154" spans="10:34" x14ac:dyDescent="0.25">
      <c r="J154"/>
      <c r="K154"/>
      <c r="L154"/>
      <c r="M154"/>
      <c r="N154" s="29"/>
      <c r="O154"/>
      <c r="P154"/>
      <c r="Q154"/>
      <c r="R154"/>
      <c r="S154"/>
      <c r="T154"/>
      <c r="U154"/>
      <c r="V154" s="29"/>
      <c r="W154" s="29"/>
      <c r="X154" s="2"/>
      <c r="Y154" s="2"/>
      <c r="AB154" s="29"/>
      <c r="AG154" s="3"/>
      <c r="AH154" s="3"/>
    </row>
    <row r="155" spans="10:34" x14ac:dyDescent="0.25">
      <c r="J155"/>
      <c r="K155"/>
      <c r="L155"/>
      <c r="M155"/>
      <c r="N155" s="29"/>
      <c r="O155"/>
      <c r="P155"/>
      <c r="Q155"/>
      <c r="R155"/>
      <c r="S155"/>
      <c r="T155"/>
      <c r="U155"/>
      <c r="V155" s="29"/>
      <c r="W155" s="29"/>
      <c r="X155" s="2"/>
      <c r="Y155" s="2"/>
      <c r="AB155" s="29"/>
      <c r="AG155" s="3"/>
      <c r="AH155" s="3"/>
    </row>
    <row r="156" spans="10:34" x14ac:dyDescent="0.25">
      <c r="J156"/>
      <c r="K156"/>
      <c r="L156"/>
      <c r="M156"/>
      <c r="N156" s="29"/>
      <c r="O156"/>
      <c r="P156"/>
      <c r="Q156"/>
      <c r="R156"/>
      <c r="S156"/>
      <c r="T156"/>
      <c r="U156"/>
      <c r="V156" s="29"/>
      <c r="W156" s="29"/>
      <c r="X156" s="2"/>
      <c r="Y156" s="2"/>
      <c r="AB156" s="29"/>
      <c r="AG156" s="3"/>
      <c r="AH156" s="3"/>
    </row>
    <row r="157" spans="10:34" x14ac:dyDescent="0.25">
      <c r="J157"/>
      <c r="K157"/>
      <c r="L157"/>
      <c r="M157"/>
      <c r="N157" s="29"/>
      <c r="O157"/>
      <c r="P157"/>
      <c r="Q157"/>
      <c r="R157"/>
      <c r="S157"/>
      <c r="T157"/>
      <c r="U157"/>
      <c r="V157" s="29"/>
      <c r="W157" s="29"/>
      <c r="X157" s="2"/>
      <c r="Y157" s="2"/>
      <c r="AB157" s="29"/>
      <c r="AG157" s="3"/>
      <c r="AH157" s="3"/>
    </row>
    <row r="158" spans="10:34" x14ac:dyDescent="0.25">
      <c r="J158"/>
      <c r="K158"/>
      <c r="L158"/>
      <c r="M158"/>
      <c r="N158" s="29"/>
      <c r="O158"/>
      <c r="P158"/>
      <c r="Q158"/>
      <c r="R158"/>
      <c r="S158"/>
      <c r="T158"/>
      <c r="U158"/>
      <c r="V158" s="29"/>
      <c r="W158" s="29"/>
      <c r="X158" s="2"/>
      <c r="Y158" s="2"/>
      <c r="AB158" s="29"/>
      <c r="AG158" s="3"/>
      <c r="AH158" s="3"/>
    </row>
    <row r="159" spans="10:34" x14ac:dyDescent="0.25">
      <c r="J159"/>
      <c r="K159"/>
      <c r="L159"/>
      <c r="M159"/>
      <c r="N159" s="29"/>
      <c r="O159"/>
      <c r="P159"/>
      <c r="Q159"/>
      <c r="R159"/>
      <c r="S159"/>
      <c r="T159"/>
      <c r="U159"/>
      <c r="V159" s="29"/>
      <c r="W159" s="29"/>
      <c r="X159" s="2"/>
      <c r="Y159" s="2"/>
      <c r="AB159" s="29"/>
      <c r="AG159" s="3"/>
      <c r="AH159" s="3"/>
    </row>
    <row r="160" spans="10:34" x14ac:dyDescent="0.25">
      <c r="J160"/>
      <c r="K160"/>
      <c r="L160"/>
      <c r="M160"/>
      <c r="N160" s="29"/>
      <c r="O160"/>
      <c r="P160"/>
      <c r="Q160"/>
      <c r="R160"/>
      <c r="S160"/>
      <c r="T160"/>
      <c r="U160"/>
      <c r="V160" s="29"/>
      <c r="W160" s="29"/>
      <c r="X160" s="2"/>
      <c r="Y160" s="2"/>
      <c r="AB160" s="29"/>
      <c r="AG160" s="3"/>
      <c r="AH160" s="3"/>
    </row>
    <row r="161" spans="10:34" x14ac:dyDescent="0.25">
      <c r="J161"/>
      <c r="K161"/>
      <c r="L161"/>
      <c r="M161"/>
      <c r="N161" s="29"/>
      <c r="O161"/>
      <c r="P161"/>
      <c r="Q161"/>
      <c r="R161"/>
      <c r="S161"/>
      <c r="T161"/>
      <c r="U161"/>
      <c r="V161" s="29"/>
      <c r="W161" s="29"/>
      <c r="X161" s="2"/>
      <c r="Y161" s="2"/>
      <c r="AB161" s="29"/>
      <c r="AG161" s="3"/>
      <c r="AH161" s="3"/>
    </row>
    <row r="162" spans="10:34" x14ac:dyDescent="0.25">
      <c r="J162"/>
      <c r="K162"/>
      <c r="L162"/>
      <c r="M162"/>
      <c r="N162" s="29"/>
      <c r="O162"/>
      <c r="P162"/>
      <c r="Q162"/>
      <c r="R162"/>
      <c r="S162"/>
      <c r="T162"/>
      <c r="U162"/>
      <c r="V162" s="29"/>
      <c r="W162" s="29"/>
      <c r="X162" s="2"/>
      <c r="Y162" s="2"/>
      <c r="AB162" s="29"/>
      <c r="AG162" s="3"/>
      <c r="AH162" s="3"/>
    </row>
    <row r="163" spans="10:34" x14ac:dyDescent="0.25">
      <c r="J163"/>
      <c r="K163"/>
      <c r="L163"/>
      <c r="M163"/>
      <c r="N163" s="29"/>
      <c r="O163"/>
      <c r="P163"/>
      <c r="Q163"/>
      <c r="R163"/>
      <c r="S163"/>
      <c r="T163"/>
      <c r="U163"/>
      <c r="V163" s="29"/>
      <c r="W163" s="29"/>
      <c r="X163" s="2"/>
      <c r="Y163" s="2"/>
      <c r="AB163" s="29"/>
      <c r="AG163" s="3"/>
      <c r="AH163" s="3"/>
    </row>
    <row r="164" spans="10:34" x14ac:dyDescent="0.25">
      <c r="J164"/>
      <c r="K164"/>
      <c r="L164"/>
      <c r="M164"/>
      <c r="N164" s="29"/>
      <c r="O164"/>
      <c r="P164"/>
      <c r="Q164"/>
      <c r="R164"/>
      <c r="S164"/>
      <c r="T164"/>
      <c r="U164"/>
      <c r="V164" s="29"/>
      <c r="W164" s="29"/>
      <c r="X164" s="2"/>
      <c r="Y164" s="2"/>
      <c r="AB164" s="29"/>
      <c r="AG164" s="3"/>
      <c r="AH164" s="3"/>
    </row>
    <row r="165" spans="10:34" x14ac:dyDescent="0.25">
      <c r="J165"/>
      <c r="K165"/>
      <c r="L165"/>
      <c r="M165"/>
      <c r="N165" s="29"/>
      <c r="O165"/>
      <c r="P165"/>
      <c r="Q165"/>
      <c r="R165"/>
      <c r="S165"/>
      <c r="T165"/>
      <c r="U165"/>
      <c r="V165" s="29"/>
      <c r="W165" s="29"/>
      <c r="X165" s="2"/>
      <c r="Y165" s="2"/>
      <c r="AB165" s="29"/>
      <c r="AG165" s="3"/>
      <c r="AH165" s="3"/>
    </row>
    <row r="166" spans="10:34" x14ac:dyDescent="0.25">
      <c r="J166"/>
      <c r="K166"/>
      <c r="L166"/>
      <c r="M166"/>
      <c r="N166" s="29"/>
      <c r="O166"/>
      <c r="P166"/>
      <c r="Q166"/>
      <c r="R166"/>
      <c r="S166"/>
      <c r="T166"/>
      <c r="U166"/>
      <c r="V166" s="29"/>
      <c r="W166" s="29"/>
      <c r="X166" s="2"/>
      <c r="Y166" s="2"/>
      <c r="AB166" s="29"/>
      <c r="AG166" s="3"/>
      <c r="AH166" s="3"/>
    </row>
    <row r="167" spans="10:34" x14ac:dyDescent="0.25">
      <c r="J167"/>
      <c r="K167"/>
      <c r="L167"/>
      <c r="M167"/>
      <c r="N167" s="29"/>
      <c r="O167"/>
      <c r="P167"/>
      <c r="Q167"/>
      <c r="R167"/>
      <c r="S167"/>
      <c r="T167"/>
      <c r="U167"/>
      <c r="V167" s="29"/>
      <c r="W167" s="29"/>
      <c r="X167" s="2"/>
      <c r="Y167" s="2"/>
      <c r="AB167" s="29"/>
      <c r="AG167" s="3"/>
      <c r="AH167" s="3"/>
    </row>
    <row r="168" spans="10:34" x14ac:dyDescent="0.25">
      <c r="J168"/>
      <c r="K168"/>
      <c r="L168"/>
      <c r="M168"/>
      <c r="N168" s="29"/>
      <c r="O168"/>
      <c r="P168"/>
      <c r="Q168"/>
      <c r="R168"/>
      <c r="S168"/>
      <c r="T168"/>
      <c r="U168"/>
      <c r="V168" s="29"/>
      <c r="W168" s="29"/>
      <c r="X168" s="2"/>
      <c r="Y168" s="2"/>
      <c r="AB168" s="29"/>
      <c r="AG168" s="3"/>
      <c r="AH168" s="3"/>
    </row>
    <row r="169" spans="10:34" x14ac:dyDescent="0.25">
      <c r="J169"/>
      <c r="K169"/>
      <c r="L169"/>
      <c r="M169"/>
      <c r="N169" s="29"/>
      <c r="O169"/>
      <c r="P169"/>
      <c r="Q169"/>
      <c r="R169"/>
      <c r="S169"/>
      <c r="T169"/>
      <c r="U169"/>
      <c r="V169" s="29"/>
      <c r="W169" s="29"/>
      <c r="X169" s="2"/>
      <c r="Y169" s="2"/>
      <c r="AB169" s="29"/>
      <c r="AG169" s="3"/>
      <c r="AH169" s="3"/>
    </row>
    <row r="170" spans="10:34" x14ac:dyDescent="0.25">
      <c r="J170"/>
      <c r="K170"/>
      <c r="L170"/>
      <c r="M170"/>
      <c r="N170" s="29"/>
      <c r="O170"/>
      <c r="P170"/>
      <c r="Q170"/>
      <c r="R170"/>
      <c r="S170"/>
      <c r="T170"/>
      <c r="U170"/>
      <c r="V170" s="29"/>
      <c r="W170" s="29"/>
      <c r="X170" s="2"/>
      <c r="Y170" s="2"/>
      <c r="AB170" s="29"/>
      <c r="AG170" s="3"/>
      <c r="AH170" s="3"/>
    </row>
    <row r="171" spans="10:34" x14ac:dyDescent="0.25">
      <c r="J171"/>
      <c r="K171"/>
      <c r="L171"/>
      <c r="M171"/>
      <c r="N171" s="29"/>
      <c r="O171"/>
      <c r="P171"/>
      <c r="Q171"/>
      <c r="R171"/>
      <c r="S171"/>
      <c r="T171"/>
      <c r="U171"/>
      <c r="V171" s="29"/>
      <c r="W171" s="29"/>
      <c r="X171" s="2"/>
      <c r="Y171" s="2"/>
      <c r="AB171" s="29"/>
      <c r="AG171" s="3"/>
      <c r="AH171" s="3"/>
    </row>
    <row r="172" spans="10:34" x14ac:dyDescent="0.25">
      <c r="J172"/>
      <c r="K172"/>
      <c r="L172"/>
      <c r="M172"/>
      <c r="N172" s="29"/>
      <c r="O172"/>
      <c r="P172"/>
      <c r="Q172"/>
      <c r="R172"/>
      <c r="S172"/>
      <c r="T172"/>
      <c r="U172"/>
      <c r="V172" s="29"/>
      <c r="W172" s="29"/>
      <c r="X172" s="2"/>
      <c r="Y172" s="2"/>
      <c r="AB172" s="29"/>
      <c r="AG172" s="3"/>
      <c r="AH172" s="3"/>
    </row>
    <row r="173" spans="10:34" x14ac:dyDescent="0.25">
      <c r="J173"/>
      <c r="K173"/>
      <c r="L173"/>
      <c r="M173"/>
      <c r="N173" s="29"/>
      <c r="O173"/>
      <c r="P173"/>
      <c r="Q173"/>
      <c r="R173"/>
      <c r="S173"/>
      <c r="T173"/>
      <c r="U173"/>
      <c r="V173" s="29"/>
      <c r="W173" s="29"/>
      <c r="X173" s="2"/>
      <c r="Y173" s="2"/>
      <c r="AB173" s="29"/>
      <c r="AG173" s="3"/>
      <c r="AH173" s="3"/>
    </row>
    <row r="174" spans="10:34" x14ac:dyDescent="0.25">
      <c r="J174"/>
      <c r="K174"/>
      <c r="L174"/>
      <c r="M174"/>
      <c r="N174" s="29"/>
      <c r="O174"/>
      <c r="P174"/>
      <c r="Q174"/>
      <c r="R174"/>
      <c r="S174"/>
      <c r="T174"/>
      <c r="U174"/>
      <c r="V174" s="29"/>
      <c r="W174" s="29"/>
      <c r="X174" s="2"/>
      <c r="Y174" s="2"/>
      <c r="AB174" s="29"/>
      <c r="AG174" s="3"/>
      <c r="AH174" s="3"/>
    </row>
    <row r="175" spans="10:34" x14ac:dyDescent="0.25">
      <c r="J175"/>
      <c r="K175"/>
      <c r="L175"/>
      <c r="M175"/>
      <c r="N175" s="29"/>
      <c r="O175"/>
      <c r="P175"/>
      <c r="Q175"/>
      <c r="R175"/>
      <c r="S175"/>
      <c r="T175"/>
      <c r="U175"/>
      <c r="V175" s="29"/>
      <c r="W175" s="29"/>
      <c r="X175" s="2"/>
      <c r="Y175" s="2"/>
      <c r="AB175" s="29"/>
      <c r="AG175" s="3"/>
      <c r="AH175" s="3"/>
    </row>
    <row r="176" spans="10:34" x14ac:dyDescent="0.25">
      <c r="J176"/>
      <c r="K176"/>
      <c r="L176"/>
      <c r="M176"/>
      <c r="N176" s="29"/>
      <c r="O176"/>
      <c r="P176"/>
      <c r="Q176"/>
      <c r="R176"/>
      <c r="S176"/>
      <c r="T176"/>
      <c r="U176"/>
      <c r="V176" s="29"/>
      <c r="W176" s="29"/>
      <c r="X176" s="2"/>
      <c r="Y176" s="2"/>
      <c r="AB176" s="29"/>
      <c r="AG176" s="3"/>
      <c r="AH176" s="3"/>
    </row>
    <row r="177" spans="10:34" x14ac:dyDescent="0.25">
      <c r="J177"/>
      <c r="K177"/>
      <c r="L177"/>
      <c r="M177"/>
      <c r="N177" s="29"/>
      <c r="O177"/>
      <c r="P177"/>
      <c r="Q177"/>
      <c r="R177"/>
      <c r="S177"/>
      <c r="T177"/>
      <c r="U177"/>
      <c r="V177" s="29"/>
      <c r="W177" s="29"/>
      <c r="X177" s="2"/>
      <c r="Y177" s="2"/>
      <c r="AB177" s="29"/>
      <c r="AG177" s="3"/>
      <c r="AH177" s="3"/>
    </row>
    <row r="178" spans="10:34" x14ac:dyDescent="0.25">
      <c r="J178"/>
      <c r="K178"/>
      <c r="L178"/>
      <c r="M178"/>
      <c r="N178" s="29"/>
      <c r="O178"/>
      <c r="P178"/>
      <c r="Q178"/>
      <c r="R178"/>
      <c r="S178"/>
      <c r="T178"/>
      <c r="U178"/>
      <c r="V178" s="29"/>
      <c r="W178" s="29"/>
      <c r="X178" s="2"/>
      <c r="Y178" s="2"/>
      <c r="AB178" s="29"/>
      <c r="AG178" s="3"/>
      <c r="AH178" s="3"/>
    </row>
    <row r="179" spans="10:34" x14ac:dyDescent="0.25">
      <c r="J179"/>
      <c r="K179"/>
      <c r="L179"/>
      <c r="M179"/>
      <c r="N179" s="29"/>
      <c r="O179"/>
      <c r="P179"/>
      <c r="Q179"/>
      <c r="R179"/>
      <c r="S179"/>
      <c r="T179"/>
      <c r="U179"/>
      <c r="V179" s="29"/>
      <c r="W179" s="29"/>
      <c r="X179" s="2"/>
      <c r="Y179" s="2"/>
      <c r="AB179" s="29"/>
      <c r="AG179" s="3"/>
      <c r="AH179" s="3"/>
    </row>
    <row r="180" spans="10:34" x14ac:dyDescent="0.25">
      <c r="J180"/>
      <c r="K180"/>
      <c r="L180"/>
      <c r="M180"/>
      <c r="N180" s="29"/>
      <c r="O180"/>
      <c r="P180"/>
      <c r="Q180"/>
      <c r="R180"/>
      <c r="S180"/>
      <c r="T180"/>
      <c r="U180"/>
      <c r="V180" s="29"/>
      <c r="W180" s="29"/>
      <c r="X180" s="2"/>
      <c r="Y180" s="2"/>
      <c r="AB180" s="29"/>
      <c r="AG180" s="3"/>
      <c r="AH180" s="3"/>
    </row>
    <row r="181" spans="10:34" x14ac:dyDescent="0.25">
      <c r="J181"/>
      <c r="K181"/>
      <c r="L181"/>
      <c r="M181"/>
      <c r="N181" s="29"/>
      <c r="O181"/>
      <c r="P181"/>
      <c r="Q181"/>
      <c r="R181"/>
      <c r="S181"/>
      <c r="T181"/>
      <c r="U181"/>
      <c r="V181" s="29"/>
      <c r="W181" s="29"/>
      <c r="X181" s="2"/>
      <c r="Y181" s="2"/>
      <c r="AB181" s="29"/>
      <c r="AG181" s="3"/>
      <c r="AH181" s="3"/>
    </row>
    <row r="182" spans="10:34" x14ac:dyDescent="0.25">
      <c r="J182"/>
      <c r="K182"/>
      <c r="L182"/>
      <c r="M182"/>
      <c r="N182" s="29"/>
      <c r="O182"/>
      <c r="P182"/>
      <c r="Q182"/>
      <c r="R182"/>
      <c r="S182"/>
      <c r="T182"/>
      <c r="U182"/>
      <c r="V182" s="29"/>
      <c r="W182" s="29"/>
      <c r="X182" s="2"/>
      <c r="Y182" s="2"/>
      <c r="AB182" s="29"/>
      <c r="AG182" s="3"/>
      <c r="AH182" s="3"/>
    </row>
    <row r="183" spans="10:34" x14ac:dyDescent="0.25">
      <c r="J183"/>
      <c r="K183"/>
      <c r="L183"/>
      <c r="M183"/>
      <c r="N183" s="29"/>
      <c r="O183"/>
      <c r="P183"/>
      <c r="Q183"/>
      <c r="R183"/>
      <c r="S183"/>
      <c r="T183"/>
      <c r="U183"/>
      <c r="V183" s="29"/>
      <c r="W183" s="29"/>
      <c r="X183" s="2"/>
      <c r="Y183" s="2"/>
      <c r="AB183" s="29"/>
      <c r="AG183" s="3"/>
      <c r="AH183" s="3"/>
    </row>
    <row r="184" spans="10:34" x14ac:dyDescent="0.25">
      <c r="J184"/>
      <c r="K184"/>
      <c r="L184"/>
      <c r="M184"/>
      <c r="N184" s="29"/>
      <c r="O184"/>
      <c r="P184"/>
      <c r="Q184"/>
      <c r="R184"/>
      <c r="S184"/>
      <c r="T184"/>
      <c r="U184"/>
      <c r="V184" s="29"/>
      <c r="W184" s="29"/>
      <c r="X184" s="2"/>
      <c r="Y184" s="2"/>
      <c r="AB184" s="29"/>
      <c r="AG184" s="3"/>
      <c r="AH184" s="3"/>
    </row>
    <row r="185" spans="10:34" x14ac:dyDescent="0.25">
      <c r="J185"/>
      <c r="K185"/>
      <c r="L185"/>
      <c r="M185"/>
      <c r="N185" s="29"/>
      <c r="O185"/>
      <c r="P185"/>
      <c r="Q185"/>
      <c r="R185"/>
      <c r="S185"/>
      <c r="T185"/>
      <c r="U185"/>
      <c r="V185" s="29"/>
      <c r="W185" s="29"/>
      <c r="X185" s="2"/>
      <c r="Y185" s="2"/>
      <c r="AB185" s="29"/>
      <c r="AG185" s="3"/>
      <c r="AH185" s="3"/>
    </row>
    <row r="186" spans="10:34" x14ac:dyDescent="0.25">
      <c r="J186"/>
      <c r="K186"/>
      <c r="L186"/>
      <c r="M186"/>
      <c r="N186" s="29"/>
      <c r="O186"/>
      <c r="P186"/>
      <c r="Q186"/>
      <c r="R186"/>
      <c r="S186"/>
      <c r="T186"/>
      <c r="U186"/>
      <c r="V186" s="29"/>
      <c r="W186" s="29"/>
      <c r="X186" s="2"/>
      <c r="Y186" s="2"/>
      <c r="AB186" s="29"/>
      <c r="AG186" s="3"/>
      <c r="AH186" s="3"/>
    </row>
    <row r="187" spans="10:34" x14ac:dyDescent="0.25">
      <c r="J187"/>
      <c r="K187"/>
      <c r="L187"/>
      <c r="M187"/>
      <c r="N187" s="29"/>
      <c r="O187"/>
      <c r="P187"/>
      <c r="Q187"/>
      <c r="R187"/>
      <c r="S187"/>
      <c r="T187"/>
      <c r="U187"/>
      <c r="V187" s="29"/>
      <c r="W187" s="29"/>
      <c r="X187" s="2"/>
      <c r="Y187" s="2"/>
      <c r="AB187" s="29"/>
      <c r="AG187" s="3"/>
      <c r="AH187" s="3"/>
    </row>
    <row r="188" spans="10:34" x14ac:dyDescent="0.25">
      <c r="J188"/>
      <c r="K188"/>
      <c r="L188"/>
      <c r="M188"/>
      <c r="N188" s="29"/>
      <c r="O188"/>
      <c r="P188"/>
      <c r="Q188"/>
      <c r="R188"/>
      <c r="S188"/>
      <c r="T188"/>
      <c r="U188"/>
      <c r="V188" s="29"/>
      <c r="W188" s="29"/>
      <c r="X188" s="2"/>
      <c r="Y188" s="2"/>
      <c r="AB188" s="29"/>
      <c r="AG188" s="3"/>
      <c r="AH188" s="3"/>
    </row>
    <row r="189" spans="10:34" x14ac:dyDescent="0.25">
      <c r="J189"/>
      <c r="K189"/>
      <c r="L189"/>
      <c r="M189"/>
      <c r="N189" s="29"/>
      <c r="O189"/>
      <c r="P189"/>
      <c r="Q189"/>
      <c r="R189"/>
      <c r="S189"/>
      <c r="T189"/>
      <c r="U189"/>
      <c r="V189" s="29"/>
      <c r="W189" s="29"/>
      <c r="X189" s="2"/>
      <c r="Y189" s="2"/>
      <c r="AB189" s="29"/>
      <c r="AG189" s="3"/>
      <c r="AH189" s="3"/>
    </row>
    <row r="190" spans="10:34" x14ac:dyDescent="0.25">
      <c r="J190"/>
      <c r="K190"/>
      <c r="L190"/>
      <c r="M190"/>
      <c r="N190" s="29"/>
      <c r="O190"/>
      <c r="P190"/>
      <c r="Q190"/>
      <c r="R190"/>
      <c r="S190"/>
      <c r="T190"/>
      <c r="U190"/>
      <c r="V190" s="29"/>
      <c r="W190" s="29"/>
      <c r="X190" s="2"/>
      <c r="Y190" s="2"/>
      <c r="AB190" s="29"/>
      <c r="AG190" s="3"/>
      <c r="AH190" s="3"/>
    </row>
    <row r="191" spans="10:34" x14ac:dyDescent="0.25">
      <c r="J191"/>
      <c r="K191"/>
      <c r="L191"/>
      <c r="M191"/>
      <c r="N191" s="29"/>
      <c r="O191"/>
      <c r="P191"/>
      <c r="Q191"/>
      <c r="R191"/>
      <c r="S191"/>
      <c r="T191"/>
      <c r="U191"/>
      <c r="V191" s="29"/>
      <c r="W191" s="29"/>
      <c r="X191" s="2"/>
      <c r="Y191" s="2"/>
      <c r="AB191" s="29"/>
      <c r="AG191" s="3"/>
      <c r="AH191" s="3"/>
    </row>
    <row r="192" spans="10:34" x14ac:dyDescent="0.25">
      <c r="J192"/>
      <c r="K192"/>
      <c r="L192"/>
      <c r="M192"/>
      <c r="N192" s="29"/>
      <c r="O192"/>
      <c r="P192"/>
      <c r="Q192"/>
      <c r="R192"/>
      <c r="S192"/>
      <c r="T192"/>
      <c r="U192"/>
      <c r="V192" s="29"/>
      <c r="W192" s="29"/>
      <c r="X192" s="2"/>
      <c r="Y192" s="2"/>
      <c r="AB192" s="29"/>
      <c r="AG192" s="3"/>
      <c r="AH192" s="3"/>
    </row>
    <row r="193" spans="10:34" x14ac:dyDescent="0.25">
      <c r="J193"/>
      <c r="K193"/>
      <c r="L193"/>
      <c r="M193"/>
      <c r="N193" s="29"/>
      <c r="O193"/>
      <c r="P193"/>
      <c r="Q193"/>
      <c r="R193"/>
      <c r="S193"/>
      <c r="T193"/>
      <c r="U193"/>
      <c r="V193" s="29"/>
      <c r="W193" s="29"/>
      <c r="X193" s="2"/>
      <c r="Y193" s="2"/>
      <c r="AB193" s="29"/>
      <c r="AG193" s="3"/>
      <c r="AH193" s="3"/>
    </row>
    <row r="194" spans="10:34" x14ac:dyDescent="0.25">
      <c r="J194"/>
      <c r="K194"/>
      <c r="L194"/>
      <c r="M194"/>
      <c r="N194" s="29"/>
      <c r="O194"/>
      <c r="P194"/>
      <c r="Q194"/>
      <c r="R194"/>
      <c r="S194"/>
      <c r="T194"/>
      <c r="U194"/>
      <c r="V194" s="29"/>
      <c r="W194" s="29"/>
      <c r="X194" s="2"/>
      <c r="Y194" s="2"/>
      <c r="AB194" s="29"/>
      <c r="AG194" s="3"/>
      <c r="AH194" s="3"/>
    </row>
    <row r="195" spans="10:34" x14ac:dyDescent="0.25">
      <c r="J195"/>
      <c r="K195"/>
      <c r="L195"/>
      <c r="M195"/>
      <c r="N195" s="29"/>
      <c r="O195"/>
      <c r="P195"/>
      <c r="Q195"/>
      <c r="R195"/>
      <c r="S195"/>
      <c r="T195"/>
      <c r="U195"/>
      <c r="V195" s="29"/>
      <c r="W195" s="29"/>
      <c r="X195" s="2"/>
      <c r="Y195" s="2"/>
      <c r="AB195" s="29"/>
      <c r="AG195" s="3"/>
      <c r="AH195" s="3"/>
    </row>
    <row r="196" spans="10:34" x14ac:dyDescent="0.25">
      <c r="J196"/>
      <c r="K196"/>
      <c r="L196"/>
      <c r="M196"/>
      <c r="N196" s="29"/>
      <c r="O196"/>
      <c r="P196"/>
      <c r="Q196"/>
      <c r="R196"/>
      <c r="S196"/>
      <c r="T196"/>
      <c r="U196"/>
      <c r="V196" s="29"/>
      <c r="W196" s="29"/>
      <c r="X196" s="2"/>
      <c r="Y196" s="2"/>
      <c r="AB196" s="29"/>
      <c r="AG196" s="3"/>
      <c r="AH196" s="3"/>
    </row>
    <row r="197" spans="10:34" x14ac:dyDescent="0.25">
      <c r="J197"/>
      <c r="K197"/>
      <c r="L197"/>
      <c r="M197"/>
      <c r="N197" s="29"/>
      <c r="O197"/>
      <c r="P197"/>
      <c r="Q197"/>
      <c r="R197"/>
      <c r="S197"/>
      <c r="T197"/>
      <c r="U197"/>
      <c r="V197" s="29"/>
      <c r="W197" s="29"/>
      <c r="X197" s="2"/>
      <c r="Y197" s="2"/>
      <c r="AB197" s="29"/>
      <c r="AG197" s="3"/>
      <c r="AH197" s="3"/>
    </row>
    <row r="198" spans="10:34" x14ac:dyDescent="0.25">
      <c r="J198"/>
      <c r="K198"/>
      <c r="L198"/>
      <c r="M198"/>
      <c r="N198" s="29"/>
      <c r="O198"/>
      <c r="P198"/>
      <c r="Q198"/>
      <c r="R198"/>
      <c r="S198"/>
      <c r="T198"/>
      <c r="U198"/>
      <c r="V198" s="29"/>
      <c r="W198" s="29"/>
      <c r="X198" s="2"/>
      <c r="Y198" s="2"/>
      <c r="AB198" s="29"/>
      <c r="AG198" s="3"/>
      <c r="AH198" s="3"/>
    </row>
    <row r="199" spans="10:34" x14ac:dyDescent="0.25">
      <c r="J199"/>
      <c r="K199"/>
      <c r="L199"/>
      <c r="M199"/>
      <c r="N199" s="29"/>
      <c r="O199"/>
      <c r="P199"/>
      <c r="Q199"/>
      <c r="R199"/>
      <c r="S199"/>
      <c r="T199"/>
      <c r="U199"/>
      <c r="V199" s="29"/>
      <c r="W199" s="29"/>
      <c r="X199" s="2"/>
      <c r="Y199" s="2"/>
      <c r="AB199" s="29"/>
      <c r="AG199" s="3"/>
      <c r="AH199" s="3"/>
    </row>
    <row r="200" spans="10:34" x14ac:dyDescent="0.25">
      <c r="J200"/>
      <c r="K200"/>
      <c r="L200"/>
      <c r="M200"/>
      <c r="N200" s="29"/>
      <c r="O200"/>
      <c r="P200"/>
      <c r="Q200"/>
      <c r="R200"/>
      <c r="S200"/>
      <c r="T200"/>
      <c r="U200"/>
      <c r="V200" s="29"/>
      <c r="W200" s="29"/>
      <c r="X200" s="2"/>
      <c r="Y200" s="2"/>
      <c r="AB200" s="29"/>
      <c r="AG200" s="3"/>
      <c r="AH200" s="3"/>
    </row>
    <row r="201" spans="10:34" x14ac:dyDescent="0.25">
      <c r="J201"/>
      <c r="K201"/>
      <c r="L201"/>
      <c r="M201"/>
      <c r="N201" s="29"/>
      <c r="O201"/>
      <c r="P201"/>
      <c r="Q201"/>
      <c r="R201"/>
      <c r="S201"/>
      <c r="T201"/>
      <c r="U201"/>
      <c r="V201" s="29"/>
      <c r="W201" s="29"/>
      <c r="X201" s="2"/>
      <c r="Y201" s="2"/>
      <c r="AB201" s="29"/>
      <c r="AG201" s="3"/>
      <c r="AH201" s="3"/>
    </row>
    <row r="202" spans="10:34" x14ac:dyDescent="0.25">
      <c r="J202"/>
      <c r="K202"/>
      <c r="L202"/>
      <c r="M202"/>
      <c r="N202" s="29"/>
      <c r="O202"/>
      <c r="P202"/>
      <c r="Q202"/>
      <c r="R202"/>
      <c r="S202"/>
      <c r="T202"/>
      <c r="U202"/>
      <c r="V202" s="29"/>
      <c r="W202" s="29"/>
      <c r="X202" s="2"/>
      <c r="Y202" s="2"/>
      <c r="AB202" s="29"/>
      <c r="AG202" s="3"/>
      <c r="AH202" s="3"/>
    </row>
    <row r="203" spans="10:34" x14ac:dyDescent="0.25">
      <c r="J203"/>
      <c r="K203"/>
      <c r="L203"/>
      <c r="M203"/>
      <c r="N203" s="29"/>
      <c r="O203"/>
      <c r="P203"/>
      <c r="Q203"/>
      <c r="R203"/>
      <c r="S203"/>
      <c r="T203"/>
      <c r="U203"/>
      <c r="V203" s="29"/>
      <c r="W203" s="29"/>
      <c r="X203" s="2"/>
      <c r="Y203" s="2"/>
      <c r="AB203" s="29"/>
      <c r="AG203" s="3"/>
      <c r="AH203" s="3"/>
    </row>
    <row r="204" spans="10:34" x14ac:dyDescent="0.25">
      <c r="J204"/>
      <c r="K204"/>
      <c r="L204"/>
      <c r="M204"/>
      <c r="N204" s="29"/>
      <c r="O204"/>
      <c r="P204"/>
      <c r="Q204"/>
      <c r="R204"/>
      <c r="S204"/>
      <c r="T204"/>
      <c r="U204"/>
      <c r="V204" s="29"/>
      <c r="W204" s="29"/>
      <c r="X204" s="2"/>
      <c r="Y204" s="2"/>
      <c r="AB204" s="29"/>
      <c r="AG204" s="3"/>
      <c r="AH204" s="3"/>
    </row>
    <row r="205" spans="10:34" x14ac:dyDescent="0.25">
      <c r="J205"/>
      <c r="K205"/>
      <c r="L205"/>
      <c r="M205"/>
      <c r="N205" s="29"/>
      <c r="O205"/>
      <c r="P205"/>
      <c r="Q205"/>
      <c r="R205"/>
      <c r="S205"/>
      <c r="T205"/>
      <c r="U205"/>
      <c r="V205" s="29"/>
      <c r="W205" s="29"/>
      <c r="X205" s="2"/>
      <c r="Y205" s="2"/>
      <c r="AB205" s="29"/>
      <c r="AG205" s="3"/>
      <c r="AH205" s="3"/>
    </row>
    <row r="206" spans="10:34" x14ac:dyDescent="0.25">
      <c r="J206"/>
      <c r="K206"/>
      <c r="L206"/>
      <c r="M206"/>
      <c r="N206" s="29"/>
      <c r="O206"/>
      <c r="P206"/>
      <c r="Q206"/>
      <c r="R206"/>
      <c r="S206"/>
      <c r="T206"/>
      <c r="U206"/>
      <c r="V206" s="29"/>
      <c r="W206" s="29"/>
      <c r="X206" s="2"/>
      <c r="Y206" s="2"/>
      <c r="AB206" s="29"/>
      <c r="AG206" s="3"/>
      <c r="AH206" s="3"/>
    </row>
    <row r="207" spans="10:34" x14ac:dyDescent="0.25">
      <c r="J207"/>
      <c r="K207"/>
      <c r="L207"/>
      <c r="M207"/>
      <c r="N207" s="29"/>
      <c r="O207"/>
      <c r="P207"/>
      <c r="Q207"/>
      <c r="R207"/>
      <c r="S207"/>
      <c r="T207"/>
      <c r="U207"/>
      <c r="V207" s="29"/>
      <c r="W207" s="29"/>
      <c r="X207" s="2"/>
      <c r="Y207" s="2"/>
      <c r="AB207" s="29"/>
      <c r="AG207" s="3"/>
      <c r="AH207" s="3"/>
    </row>
    <row r="208" spans="10:34" x14ac:dyDescent="0.25">
      <c r="J208"/>
      <c r="K208"/>
      <c r="L208"/>
      <c r="M208"/>
      <c r="N208" s="29"/>
      <c r="O208"/>
      <c r="P208"/>
      <c r="Q208"/>
      <c r="R208"/>
      <c r="S208"/>
      <c r="T208"/>
      <c r="U208"/>
      <c r="V208" s="29"/>
      <c r="W208" s="29"/>
      <c r="X208" s="2"/>
      <c r="Y208" s="2"/>
      <c r="AB208" s="29"/>
      <c r="AG208" s="3"/>
      <c r="AH208" s="3"/>
    </row>
    <row r="209" spans="10:34" x14ac:dyDescent="0.25">
      <c r="J209"/>
      <c r="K209"/>
      <c r="L209"/>
      <c r="M209"/>
      <c r="N209" s="29"/>
      <c r="O209"/>
      <c r="P209"/>
      <c r="Q209"/>
      <c r="R209"/>
      <c r="S209"/>
      <c r="T209"/>
      <c r="U209"/>
      <c r="V209" s="29"/>
      <c r="W209" s="29"/>
      <c r="X209" s="2"/>
      <c r="Y209" s="2"/>
      <c r="AB209" s="29"/>
      <c r="AG209" s="3"/>
      <c r="AH209" s="3"/>
    </row>
    <row r="210" spans="10:34" x14ac:dyDescent="0.25">
      <c r="J210"/>
      <c r="K210"/>
      <c r="L210"/>
      <c r="M210"/>
      <c r="N210" s="29"/>
      <c r="O210"/>
      <c r="P210"/>
      <c r="Q210"/>
      <c r="R210"/>
      <c r="S210"/>
      <c r="T210"/>
      <c r="U210"/>
      <c r="V210" s="29"/>
      <c r="W210" s="29"/>
      <c r="X210" s="2"/>
      <c r="Y210" s="2"/>
      <c r="AB210" s="29"/>
      <c r="AG210" s="3"/>
      <c r="AH210" s="3"/>
    </row>
    <row r="211" spans="10:34" x14ac:dyDescent="0.25">
      <c r="J211"/>
      <c r="K211"/>
      <c r="L211"/>
      <c r="M211"/>
      <c r="N211" s="29"/>
      <c r="O211"/>
      <c r="P211"/>
      <c r="Q211"/>
      <c r="R211"/>
      <c r="S211"/>
      <c r="T211"/>
      <c r="U211"/>
      <c r="V211" s="1"/>
      <c r="W211" s="1"/>
      <c r="X211" s="2"/>
      <c r="Y211" s="2"/>
      <c r="AB211" s="1"/>
      <c r="AG211" s="3"/>
      <c r="AH211" s="3"/>
    </row>
    <row r="212" spans="10:34" x14ac:dyDescent="0.25">
      <c r="J212"/>
      <c r="K212"/>
      <c r="L212"/>
      <c r="M212"/>
      <c r="N212" s="29"/>
      <c r="O212"/>
      <c r="P212"/>
      <c r="Q212"/>
      <c r="R212"/>
      <c r="S212"/>
      <c r="T212"/>
      <c r="U212"/>
      <c r="V212" s="1"/>
      <c r="W212" s="1"/>
      <c r="X212" s="2"/>
      <c r="Y212" s="2"/>
      <c r="AB212" s="1"/>
      <c r="AG212" s="3"/>
      <c r="AH212" s="3"/>
    </row>
    <row r="213" spans="10:34" x14ac:dyDescent="0.25">
      <c r="J213"/>
      <c r="K213"/>
      <c r="L213"/>
      <c r="M213"/>
      <c r="N213" s="29"/>
      <c r="O213"/>
      <c r="P213"/>
      <c r="Q213"/>
      <c r="R213"/>
      <c r="S213"/>
      <c r="T213"/>
      <c r="U213"/>
      <c r="V213" s="1"/>
      <c r="W213" s="1"/>
      <c r="X213" s="2"/>
      <c r="Y213" s="2"/>
      <c r="AB213" s="1"/>
      <c r="AG213" s="3"/>
      <c r="AH213" s="3"/>
    </row>
    <row r="214" spans="10:34" x14ac:dyDescent="0.25">
      <c r="J214"/>
      <c r="K214"/>
      <c r="L214"/>
      <c r="M214"/>
      <c r="N214" s="29"/>
      <c r="O214"/>
      <c r="P214"/>
      <c r="Q214"/>
      <c r="R214"/>
      <c r="S214"/>
      <c r="T214"/>
      <c r="U214"/>
      <c r="V214" s="1"/>
      <c r="W214" s="1"/>
      <c r="X214" s="2"/>
      <c r="Y214" s="2"/>
      <c r="AB214" s="1"/>
      <c r="AG214" s="3"/>
      <c r="AH214" s="3"/>
    </row>
    <row r="215" spans="10:34" x14ac:dyDescent="0.25">
      <c r="J215"/>
      <c r="K215"/>
      <c r="L215"/>
      <c r="M215"/>
      <c r="N215" s="29"/>
      <c r="O215"/>
      <c r="P215"/>
      <c r="Q215"/>
      <c r="R215"/>
      <c r="S215"/>
      <c r="T215"/>
      <c r="U215"/>
      <c r="V215" s="1"/>
      <c r="W215" s="1"/>
      <c r="X215" s="2"/>
      <c r="Y215" s="2"/>
      <c r="AB215" s="1"/>
      <c r="AG215" s="3"/>
      <c r="AH215" s="3"/>
    </row>
    <row r="216" spans="10:34" x14ac:dyDescent="0.25">
      <c r="J216"/>
      <c r="K216"/>
      <c r="L216"/>
      <c r="M216"/>
      <c r="N216" s="29"/>
      <c r="O216"/>
      <c r="P216"/>
      <c r="Q216"/>
      <c r="R216"/>
      <c r="S216"/>
      <c r="T216"/>
      <c r="U216"/>
      <c r="V216" s="1"/>
      <c r="W216" s="1"/>
      <c r="X216" s="2"/>
      <c r="Y216" s="2"/>
      <c r="AB216" s="1"/>
      <c r="AG216" s="3"/>
      <c r="AH216" s="3"/>
    </row>
    <row r="217" spans="10:34" x14ac:dyDescent="0.25">
      <c r="J217"/>
      <c r="K217"/>
      <c r="L217"/>
      <c r="M217"/>
      <c r="N217" s="29"/>
      <c r="O217"/>
      <c r="P217"/>
      <c r="Q217"/>
      <c r="R217"/>
      <c r="S217"/>
      <c r="T217"/>
      <c r="U217"/>
      <c r="V217" s="1"/>
      <c r="W217" s="1"/>
      <c r="X217" s="2"/>
      <c r="Y217" s="2"/>
      <c r="AB217" s="1"/>
      <c r="AG217" s="3"/>
      <c r="AH217" s="3"/>
    </row>
    <row r="218" spans="10:34" x14ac:dyDescent="0.25">
      <c r="J218"/>
      <c r="K218"/>
      <c r="L218"/>
      <c r="M218"/>
      <c r="N218" s="29"/>
      <c r="O218"/>
      <c r="P218"/>
      <c r="Q218"/>
      <c r="R218"/>
      <c r="S218"/>
      <c r="T218"/>
      <c r="U218"/>
      <c r="V218" s="1"/>
      <c r="W218" s="1"/>
      <c r="X218" s="2"/>
      <c r="Y218" s="2"/>
      <c r="AB218" s="1"/>
      <c r="AG218" s="3"/>
      <c r="AH218" s="3"/>
    </row>
    <row r="219" spans="10:34" x14ac:dyDescent="0.25">
      <c r="J219"/>
      <c r="K219"/>
      <c r="L219"/>
      <c r="M219"/>
      <c r="N219" s="29"/>
      <c r="O219"/>
      <c r="P219"/>
      <c r="Q219"/>
      <c r="R219"/>
      <c r="S219"/>
      <c r="T219"/>
      <c r="U219"/>
      <c r="V219" s="1"/>
      <c r="W219" s="1"/>
      <c r="X219" s="2"/>
      <c r="Y219" s="2"/>
      <c r="AB219" s="1"/>
      <c r="AG219" s="3"/>
      <c r="AH219" s="3"/>
    </row>
    <row r="220" spans="10:34" x14ac:dyDescent="0.25">
      <c r="J220"/>
      <c r="K220"/>
      <c r="L220"/>
      <c r="M220"/>
      <c r="N220" s="29"/>
      <c r="O220"/>
      <c r="P220"/>
      <c r="Q220"/>
      <c r="R220"/>
      <c r="S220"/>
      <c r="T220"/>
      <c r="U220"/>
      <c r="V220" s="1"/>
      <c r="W220" s="1"/>
      <c r="X220" s="2"/>
      <c r="Y220" s="2"/>
      <c r="AB220" s="1"/>
      <c r="AG220" s="3"/>
      <c r="AH220" s="3"/>
    </row>
    <row r="221" spans="10:34" x14ac:dyDescent="0.25">
      <c r="J221"/>
      <c r="K221"/>
      <c r="L221"/>
      <c r="M221"/>
      <c r="N221" s="29"/>
      <c r="O221"/>
      <c r="P221"/>
      <c r="Q221"/>
      <c r="R221"/>
      <c r="S221"/>
      <c r="T221"/>
      <c r="U221"/>
      <c r="V221" s="1"/>
      <c r="W221" s="1"/>
      <c r="X221" s="2"/>
      <c r="Y221" s="2"/>
      <c r="AB221" s="1"/>
      <c r="AG221" s="3"/>
      <c r="AH221" s="3"/>
    </row>
    <row r="222" spans="10:34" x14ac:dyDescent="0.25">
      <c r="J222"/>
      <c r="K222"/>
      <c r="L222"/>
      <c r="M222"/>
      <c r="N222" s="29"/>
      <c r="O222"/>
      <c r="P222"/>
      <c r="Q222"/>
      <c r="R222"/>
      <c r="S222"/>
      <c r="T222"/>
      <c r="U222"/>
      <c r="V222" s="1"/>
      <c r="W222" s="1"/>
      <c r="X222" s="2"/>
      <c r="Y222" s="2"/>
      <c r="AB222" s="1"/>
      <c r="AG222" s="3"/>
      <c r="AH222" s="3"/>
    </row>
    <row r="223" spans="10:34" x14ac:dyDescent="0.25">
      <c r="J223"/>
      <c r="K223"/>
      <c r="L223"/>
      <c r="M223"/>
      <c r="N223" s="29"/>
      <c r="O223"/>
      <c r="P223"/>
      <c r="Q223"/>
      <c r="R223"/>
      <c r="S223"/>
      <c r="T223"/>
      <c r="U223"/>
      <c r="V223" s="1"/>
      <c r="W223" s="1"/>
      <c r="X223" s="2"/>
      <c r="Y223" s="2"/>
      <c r="AB223" s="1"/>
      <c r="AG223" s="3"/>
      <c r="AH223" s="3"/>
    </row>
    <row r="224" spans="10:34" x14ac:dyDescent="0.25">
      <c r="J224"/>
      <c r="K224"/>
      <c r="L224"/>
      <c r="M224"/>
      <c r="N224" s="29"/>
      <c r="O224"/>
      <c r="P224"/>
      <c r="Q224"/>
      <c r="R224"/>
      <c r="S224"/>
      <c r="T224"/>
      <c r="U224"/>
      <c r="V224" s="1"/>
      <c r="W224" s="1"/>
      <c r="X224" s="2"/>
      <c r="Y224" s="2"/>
      <c r="AB224" s="1"/>
      <c r="AG224" s="3"/>
      <c r="AH224" s="3"/>
    </row>
    <row r="225" spans="10:34" x14ac:dyDescent="0.25">
      <c r="J225"/>
      <c r="K225"/>
      <c r="L225"/>
      <c r="M225"/>
      <c r="N225" s="29"/>
      <c r="O225"/>
      <c r="P225"/>
      <c r="Q225"/>
      <c r="R225"/>
      <c r="S225"/>
      <c r="T225"/>
      <c r="U225"/>
      <c r="V225" s="1"/>
      <c r="W225" s="1"/>
      <c r="X225" s="2"/>
      <c r="Y225" s="2"/>
      <c r="AB225" s="1"/>
      <c r="AG225" s="3"/>
      <c r="AH225" s="3"/>
    </row>
    <row r="226" spans="10:34" x14ac:dyDescent="0.25">
      <c r="J226"/>
      <c r="K226"/>
      <c r="L226"/>
      <c r="M226"/>
      <c r="N226" s="29"/>
      <c r="O226"/>
      <c r="P226"/>
      <c r="Q226"/>
      <c r="R226"/>
      <c r="S226"/>
      <c r="T226"/>
      <c r="U226"/>
      <c r="V226" s="1"/>
      <c r="W226" s="1"/>
      <c r="X226" s="2"/>
      <c r="Y226" s="2"/>
      <c r="AB226" s="1"/>
      <c r="AG226" s="3"/>
      <c r="AH226" s="3"/>
    </row>
    <row r="227" spans="10:34" x14ac:dyDescent="0.25">
      <c r="J227"/>
      <c r="K227"/>
      <c r="L227"/>
      <c r="M227"/>
      <c r="N227" s="29"/>
      <c r="O227"/>
      <c r="P227"/>
      <c r="Q227"/>
      <c r="R227"/>
      <c r="S227"/>
      <c r="T227"/>
      <c r="U227"/>
      <c r="V227" s="1"/>
      <c r="W227" s="1"/>
      <c r="X227" s="2"/>
      <c r="Y227" s="2"/>
      <c r="AB227" s="1"/>
      <c r="AG227" s="3"/>
      <c r="AH227" s="3"/>
    </row>
    <row r="228" spans="10:34" x14ac:dyDescent="0.25">
      <c r="J228"/>
      <c r="K228"/>
      <c r="L228"/>
      <c r="M228"/>
      <c r="N228" s="29"/>
      <c r="O228"/>
      <c r="P228"/>
      <c r="Q228"/>
      <c r="R228"/>
      <c r="S228"/>
      <c r="T228"/>
      <c r="U228"/>
      <c r="V228" s="1"/>
      <c r="W228" s="1"/>
      <c r="X228" s="2"/>
      <c r="Y228" s="2"/>
      <c r="AB228" s="1"/>
      <c r="AG228" s="3"/>
      <c r="AH228" s="3"/>
    </row>
    <row r="229" spans="10:34" x14ac:dyDescent="0.25">
      <c r="J229"/>
      <c r="K229"/>
      <c r="L229"/>
      <c r="M229"/>
      <c r="N229" s="29"/>
      <c r="O229"/>
      <c r="P229"/>
      <c r="Q229"/>
      <c r="R229"/>
      <c r="S229"/>
      <c r="T229"/>
      <c r="U229"/>
      <c r="V229" s="1"/>
      <c r="W229" s="1"/>
      <c r="X229" s="2"/>
      <c r="Y229" s="2"/>
      <c r="AB229" s="1"/>
      <c r="AG229" s="3"/>
      <c r="AH229" s="3"/>
    </row>
    <row r="230" spans="10:34" x14ac:dyDescent="0.25">
      <c r="J230"/>
      <c r="K230"/>
      <c r="L230"/>
      <c r="M230"/>
      <c r="N230" s="29"/>
      <c r="O230"/>
      <c r="P230"/>
      <c r="Q230"/>
      <c r="R230"/>
      <c r="S230"/>
      <c r="T230"/>
      <c r="U230"/>
      <c r="V230" s="1"/>
      <c r="W230" s="1"/>
      <c r="X230" s="2"/>
      <c r="Y230" s="2"/>
      <c r="AB230" s="1"/>
      <c r="AG230" s="3"/>
      <c r="AH230" s="3"/>
    </row>
    <row r="231" spans="10:34" x14ac:dyDescent="0.25">
      <c r="J231"/>
      <c r="K231"/>
      <c r="L231"/>
      <c r="M231"/>
      <c r="N231" s="29"/>
      <c r="O231"/>
      <c r="P231"/>
      <c r="Q231"/>
      <c r="R231"/>
      <c r="S231"/>
      <c r="T231"/>
      <c r="U231"/>
      <c r="V231" s="1"/>
      <c r="W231" s="1"/>
      <c r="X231" s="2"/>
      <c r="Y231" s="2"/>
      <c r="AB231" s="1"/>
      <c r="AG231" s="3"/>
      <c r="AH231" s="3"/>
    </row>
    <row r="232" spans="10:34" x14ac:dyDescent="0.25">
      <c r="J232"/>
      <c r="K232"/>
      <c r="L232"/>
      <c r="M232"/>
      <c r="N232" s="29"/>
      <c r="O232"/>
      <c r="P232"/>
      <c r="Q232"/>
      <c r="R232"/>
      <c r="S232"/>
      <c r="T232"/>
      <c r="U232"/>
      <c r="V232" s="1"/>
      <c r="W232" s="1"/>
      <c r="X232" s="2"/>
      <c r="Y232" s="2"/>
      <c r="AB232" s="1"/>
      <c r="AG232" s="3"/>
      <c r="AH232" s="3"/>
    </row>
    <row r="233" spans="10:34" x14ac:dyDescent="0.25">
      <c r="J233"/>
      <c r="K233"/>
      <c r="L233"/>
      <c r="M233"/>
      <c r="N233" s="29"/>
      <c r="O233"/>
      <c r="P233"/>
      <c r="Q233"/>
      <c r="R233"/>
      <c r="S233"/>
      <c r="T233"/>
      <c r="U233"/>
      <c r="V233" s="1"/>
      <c r="W233" s="1"/>
      <c r="X233" s="2"/>
      <c r="Y233" s="2"/>
      <c r="AB233" s="1"/>
      <c r="AG233" s="3"/>
      <c r="AH233" s="3"/>
    </row>
    <row r="234" spans="10:34" x14ac:dyDescent="0.25">
      <c r="J234"/>
      <c r="K234"/>
      <c r="L234"/>
      <c r="M234"/>
      <c r="N234" s="29"/>
      <c r="O234"/>
      <c r="P234"/>
      <c r="Q234"/>
      <c r="R234"/>
      <c r="S234"/>
      <c r="T234"/>
      <c r="U234"/>
      <c r="V234" s="1"/>
      <c r="W234" s="1"/>
      <c r="X234" s="2"/>
      <c r="Y234" s="2"/>
      <c r="AB234" s="1"/>
      <c r="AG234" s="3"/>
      <c r="AH234" s="3"/>
    </row>
    <row r="235" spans="10:34" x14ac:dyDescent="0.25">
      <c r="J235"/>
      <c r="K235"/>
      <c r="L235"/>
      <c r="M235"/>
      <c r="N235" s="29"/>
      <c r="O235"/>
      <c r="P235"/>
      <c r="Q235"/>
      <c r="R235"/>
      <c r="S235"/>
      <c r="T235"/>
      <c r="U235"/>
      <c r="V235" s="1"/>
      <c r="W235" s="1"/>
      <c r="X235" s="2"/>
      <c r="Y235" s="2"/>
      <c r="AB235" s="1"/>
      <c r="AG235" s="3"/>
      <c r="AH235" s="3"/>
    </row>
    <row r="236" spans="10:34" x14ac:dyDescent="0.25">
      <c r="J236"/>
      <c r="K236"/>
      <c r="L236"/>
      <c r="M236"/>
      <c r="N236" s="29"/>
      <c r="O236"/>
      <c r="P236"/>
      <c r="Q236"/>
      <c r="R236"/>
      <c r="S236"/>
      <c r="T236"/>
      <c r="U236"/>
      <c r="V236" s="1"/>
      <c r="W236" s="1"/>
      <c r="X236" s="2"/>
      <c r="Y236" s="2"/>
      <c r="AB236" s="1"/>
      <c r="AG236" s="3"/>
      <c r="AH236" s="3"/>
    </row>
    <row r="237" spans="10:34" x14ac:dyDescent="0.25">
      <c r="J237"/>
      <c r="K237"/>
      <c r="L237"/>
      <c r="M237"/>
      <c r="N237" s="29"/>
      <c r="O237"/>
      <c r="P237"/>
      <c r="Q237"/>
      <c r="R237"/>
      <c r="S237"/>
      <c r="T237"/>
      <c r="U237"/>
      <c r="V237" s="1"/>
      <c r="W237" s="1"/>
      <c r="X237" s="2"/>
      <c r="Y237" s="2"/>
      <c r="AB237" s="1"/>
      <c r="AG237" s="3"/>
      <c r="AH237" s="3"/>
    </row>
    <row r="238" spans="10:34" x14ac:dyDescent="0.25">
      <c r="J238"/>
      <c r="K238"/>
      <c r="L238"/>
      <c r="M238"/>
      <c r="N238" s="29"/>
      <c r="O238"/>
      <c r="P238"/>
      <c r="Q238"/>
      <c r="R238"/>
      <c r="S238"/>
      <c r="T238"/>
      <c r="U238"/>
      <c r="V238" s="1"/>
      <c r="W238" s="1"/>
      <c r="X238" s="2"/>
      <c r="Y238" s="2"/>
      <c r="AB238" s="1"/>
      <c r="AG238" s="3"/>
      <c r="AH238" s="3"/>
    </row>
    <row r="239" spans="10:34" x14ac:dyDescent="0.25">
      <c r="J239"/>
      <c r="K239"/>
      <c r="L239"/>
      <c r="M239"/>
      <c r="N239" s="29"/>
      <c r="O239"/>
      <c r="P239"/>
      <c r="Q239"/>
      <c r="R239"/>
      <c r="S239"/>
      <c r="T239"/>
      <c r="U239"/>
      <c r="V239" s="1"/>
      <c r="W239" s="1"/>
      <c r="X239" s="2"/>
      <c r="Y239" s="2"/>
      <c r="AB239" s="1"/>
      <c r="AG239" s="3"/>
      <c r="AH239" s="3"/>
    </row>
    <row r="240" spans="10:34" x14ac:dyDescent="0.25">
      <c r="J240"/>
      <c r="K240"/>
      <c r="L240"/>
      <c r="M240"/>
      <c r="N240" s="29"/>
      <c r="O240"/>
      <c r="P240"/>
      <c r="Q240"/>
      <c r="R240"/>
      <c r="S240"/>
      <c r="T240"/>
      <c r="U240"/>
      <c r="V240" s="1"/>
      <c r="W240" s="1"/>
      <c r="X240" s="2"/>
      <c r="Y240" s="2"/>
      <c r="AB240" s="1"/>
      <c r="AG240" s="3"/>
      <c r="AH240" s="3"/>
    </row>
    <row r="241" spans="10:34" x14ac:dyDescent="0.25">
      <c r="J241"/>
      <c r="K241"/>
      <c r="L241"/>
      <c r="M241"/>
      <c r="N241" s="29"/>
      <c r="O241"/>
      <c r="P241"/>
      <c r="Q241"/>
      <c r="R241"/>
      <c r="S241"/>
      <c r="T241"/>
      <c r="U241"/>
      <c r="V241" s="1"/>
      <c r="W241" s="1"/>
      <c r="X241" s="2"/>
      <c r="Y241" s="2"/>
      <c r="AB241" s="1"/>
      <c r="AG241" s="3"/>
      <c r="AH241" s="3"/>
    </row>
    <row r="242" spans="10:34" x14ac:dyDescent="0.25">
      <c r="J242"/>
      <c r="K242"/>
      <c r="L242"/>
      <c r="M242"/>
      <c r="N242" s="29"/>
      <c r="O242"/>
      <c r="P242"/>
      <c r="Q242"/>
      <c r="R242"/>
      <c r="S242"/>
      <c r="T242"/>
      <c r="U242"/>
      <c r="V242" s="1"/>
      <c r="W242" s="1"/>
      <c r="X242" s="2"/>
      <c r="Y242" s="2"/>
      <c r="AB242" s="1"/>
      <c r="AG242" s="3"/>
      <c r="AH242" s="3"/>
    </row>
    <row r="243" spans="10:34" x14ac:dyDescent="0.25">
      <c r="J243"/>
      <c r="K243"/>
      <c r="L243"/>
      <c r="M243"/>
      <c r="N243" s="29"/>
      <c r="O243"/>
      <c r="P243"/>
      <c r="Q243"/>
      <c r="R243"/>
      <c r="S243"/>
      <c r="T243"/>
      <c r="U243"/>
      <c r="V243" s="1"/>
      <c r="W243" s="1"/>
      <c r="X243" s="2"/>
      <c r="Y243" s="2"/>
      <c r="AB243" s="1"/>
      <c r="AG243" s="3"/>
      <c r="AH243" s="3"/>
    </row>
    <row r="244" spans="10:34" x14ac:dyDescent="0.25">
      <c r="J244"/>
      <c r="K244"/>
      <c r="L244"/>
      <c r="M244"/>
      <c r="N244" s="29"/>
      <c r="O244"/>
      <c r="P244"/>
      <c r="Q244"/>
      <c r="R244"/>
      <c r="S244"/>
      <c r="T244"/>
      <c r="U244"/>
      <c r="V244" s="1"/>
      <c r="W244" s="1"/>
      <c r="X244" s="2"/>
      <c r="Y244" s="2"/>
      <c r="AB244" s="1"/>
      <c r="AG244" s="3"/>
      <c r="AH244" s="3"/>
    </row>
    <row r="245" spans="10:34" x14ac:dyDescent="0.25">
      <c r="J245"/>
      <c r="K245"/>
      <c r="L245"/>
      <c r="M245"/>
      <c r="N245" s="29"/>
      <c r="O245"/>
      <c r="P245"/>
      <c r="Q245"/>
      <c r="R245"/>
      <c r="S245"/>
      <c r="T245"/>
      <c r="U245"/>
      <c r="V245" s="1"/>
      <c r="W245" s="1"/>
      <c r="X245" s="2"/>
      <c r="Y245" s="2"/>
      <c r="AB245" s="1"/>
      <c r="AG245" s="3"/>
      <c r="AH245" s="3"/>
    </row>
    <row r="246" spans="10:34" x14ac:dyDescent="0.25">
      <c r="J246"/>
      <c r="K246"/>
      <c r="L246"/>
      <c r="M246"/>
      <c r="N246" s="29"/>
      <c r="O246"/>
      <c r="P246"/>
      <c r="Q246"/>
      <c r="R246"/>
      <c r="S246"/>
      <c r="T246"/>
      <c r="U246"/>
      <c r="V246" s="1"/>
      <c r="W246" s="1"/>
      <c r="X246" s="2"/>
      <c r="Y246" s="2"/>
      <c r="AB246" s="1"/>
      <c r="AG246" s="3"/>
      <c r="AH246" s="3"/>
    </row>
    <row r="247" spans="10:34" x14ac:dyDescent="0.25">
      <c r="J247"/>
      <c r="K247"/>
      <c r="L247"/>
      <c r="M247"/>
      <c r="N247" s="29"/>
      <c r="O247"/>
      <c r="P247"/>
      <c r="Q247"/>
      <c r="R247"/>
      <c r="S247"/>
      <c r="T247"/>
      <c r="U247"/>
      <c r="V247" s="1"/>
      <c r="W247" s="1"/>
      <c r="X247" s="2"/>
      <c r="Y247" s="2"/>
      <c r="AB247" s="1"/>
      <c r="AG247" s="3"/>
      <c r="AH247" s="3"/>
    </row>
    <row r="248" spans="10:34" x14ac:dyDescent="0.25">
      <c r="J248"/>
      <c r="K248"/>
      <c r="L248"/>
      <c r="M248"/>
      <c r="N248" s="29"/>
      <c r="O248"/>
      <c r="P248"/>
      <c r="Q248"/>
      <c r="R248"/>
      <c r="S248"/>
      <c r="T248"/>
      <c r="U248"/>
      <c r="V248" s="1"/>
      <c r="W248" s="1"/>
      <c r="X248" s="2"/>
      <c r="Y248" s="2"/>
      <c r="AB248" s="1"/>
      <c r="AG248" s="3"/>
      <c r="AH248" s="3"/>
    </row>
    <row r="249" spans="10:34" x14ac:dyDescent="0.25">
      <c r="J249"/>
      <c r="K249"/>
      <c r="L249"/>
      <c r="M249"/>
      <c r="N249" s="29"/>
      <c r="O249"/>
      <c r="P249"/>
      <c r="Q249"/>
      <c r="R249"/>
      <c r="S249"/>
      <c r="T249"/>
      <c r="U249"/>
      <c r="V249" s="1"/>
      <c r="W249" s="1"/>
      <c r="X249" s="2"/>
      <c r="Y249" s="2"/>
      <c r="AB249" s="1"/>
      <c r="AG249" s="3"/>
      <c r="AH249" s="3"/>
    </row>
    <row r="250" spans="10:34" x14ac:dyDescent="0.25">
      <c r="J250"/>
      <c r="K250"/>
      <c r="L250"/>
      <c r="M250"/>
      <c r="N250" s="29"/>
      <c r="O250"/>
      <c r="P250"/>
      <c r="Q250"/>
      <c r="R250"/>
      <c r="S250"/>
      <c r="T250"/>
      <c r="U250"/>
      <c r="V250" s="1"/>
      <c r="W250" s="1"/>
      <c r="X250" s="2"/>
      <c r="Y250" s="2"/>
      <c r="AB250" s="1"/>
      <c r="AG250" s="3"/>
      <c r="AH250" s="3"/>
    </row>
    <row r="251" spans="10:34" x14ac:dyDescent="0.25">
      <c r="J251"/>
      <c r="K251"/>
      <c r="L251"/>
      <c r="M251"/>
      <c r="N251" s="29"/>
      <c r="O251"/>
      <c r="P251"/>
      <c r="Q251"/>
      <c r="R251"/>
      <c r="S251"/>
      <c r="T251"/>
      <c r="U251"/>
      <c r="V251" s="1"/>
      <c r="W251" s="1"/>
      <c r="X251" s="2"/>
      <c r="Y251" s="2"/>
      <c r="AB251" s="1"/>
      <c r="AG251" s="3"/>
      <c r="AH251" s="3"/>
    </row>
    <row r="252" spans="10:34" x14ac:dyDescent="0.25">
      <c r="J252"/>
      <c r="K252"/>
      <c r="L252"/>
      <c r="M252"/>
      <c r="N252" s="29"/>
      <c r="O252"/>
      <c r="P252"/>
      <c r="Q252"/>
      <c r="R252"/>
      <c r="S252"/>
      <c r="T252"/>
      <c r="U252"/>
      <c r="V252" s="1"/>
      <c r="W252" s="1"/>
      <c r="X252" s="2"/>
      <c r="Y252" s="2"/>
      <c r="AB252" s="1"/>
      <c r="AG252" s="3"/>
      <c r="AH252" s="3"/>
    </row>
    <row r="253" spans="10:34" x14ac:dyDescent="0.25">
      <c r="J253"/>
      <c r="K253"/>
      <c r="L253"/>
      <c r="M253"/>
      <c r="N253" s="29"/>
      <c r="O253"/>
      <c r="P253"/>
      <c r="Q253"/>
      <c r="R253"/>
      <c r="S253"/>
      <c r="T253"/>
      <c r="U253"/>
      <c r="V253" s="1"/>
      <c r="W253" s="1"/>
      <c r="X253" s="2"/>
      <c r="Y253" s="2"/>
      <c r="AB253" s="1"/>
      <c r="AG253" s="3"/>
      <c r="AH253" s="3"/>
    </row>
    <row r="254" spans="10:34" x14ac:dyDescent="0.25">
      <c r="J254"/>
      <c r="K254"/>
      <c r="L254"/>
      <c r="M254"/>
      <c r="N254" s="29"/>
      <c r="O254"/>
      <c r="P254"/>
      <c r="Q254"/>
      <c r="R254"/>
      <c r="S254"/>
      <c r="T254"/>
      <c r="U254"/>
      <c r="V254" s="1"/>
      <c r="W254" s="1"/>
      <c r="X254" s="2"/>
      <c r="Y254" s="2"/>
      <c r="AB254" s="1"/>
      <c r="AG254" s="3"/>
      <c r="AH254" s="3"/>
    </row>
    <row r="255" spans="10:34" x14ac:dyDescent="0.25">
      <c r="J255"/>
      <c r="K255"/>
      <c r="L255"/>
      <c r="M255"/>
      <c r="N255" s="29"/>
      <c r="O255"/>
      <c r="P255"/>
      <c r="Q255"/>
      <c r="R255"/>
      <c r="S255"/>
      <c r="T255"/>
      <c r="U255"/>
      <c r="V255" s="1"/>
      <c r="W255" s="1"/>
      <c r="X255" s="2"/>
      <c r="Y255" s="2"/>
      <c r="AB255" s="1"/>
      <c r="AG255" s="3"/>
      <c r="AH255" s="3"/>
    </row>
    <row r="256" spans="10:34" x14ac:dyDescent="0.25">
      <c r="J256"/>
      <c r="K256"/>
      <c r="L256"/>
      <c r="M256"/>
      <c r="N256" s="29"/>
      <c r="O256"/>
      <c r="P256"/>
      <c r="Q256"/>
      <c r="R256"/>
      <c r="S256"/>
      <c r="T256"/>
      <c r="U256"/>
      <c r="V256" s="1"/>
      <c r="W256" s="1"/>
      <c r="X256" s="2"/>
      <c r="Y256" s="2"/>
      <c r="AB256" s="1"/>
      <c r="AG256" s="3"/>
      <c r="AH256" s="3"/>
    </row>
    <row r="257" spans="10:34" x14ac:dyDescent="0.25">
      <c r="J257"/>
      <c r="K257"/>
      <c r="L257"/>
      <c r="M257"/>
      <c r="N257" s="29"/>
      <c r="O257"/>
      <c r="P257"/>
      <c r="Q257"/>
      <c r="R257"/>
      <c r="S257"/>
      <c r="T257"/>
      <c r="U257"/>
      <c r="V257" s="1"/>
      <c r="W257" s="1"/>
      <c r="X257" s="2"/>
      <c r="Y257" s="2"/>
      <c r="AB257" s="1"/>
      <c r="AG257" s="3"/>
      <c r="AH257" s="3"/>
    </row>
    <row r="258" spans="10:34" x14ac:dyDescent="0.25">
      <c r="J258"/>
      <c r="K258"/>
      <c r="L258"/>
      <c r="M258"/>
      <c r="N258" s="29"/>
      <c r="O258"/>
      <c r="P258"/>
      <c r="Q258"/>
      <c r="R258"/>
      <c r="S258"/>
      <c r="T258"/>
      <c r="U258"/>
      <c r="V258" s="1"/>
      <c r="W258" s="1"/>
      <c r="X258" s="2"/>
      <c r="Y258" s="2"/>
      <c r="AB258" s="1"/>
      <c r="AG258" s="3"/>
      <c r="AH258" s="3"/>
    </row>
    <row r="259" spans="10:34" x14ac:dyDescent="0.25">
      <c r="J259"/>
      <c r="K259"/>
      <c r="L259"/>
      <c r="M259"/>
      <c r="N259" s="29"/>
      <c r="O259"/>
      <c r="P259"/>
      <c r="Q259"/>
      <c r="R259"/>
      <c r="S259"/>
      <c r="T259"/>
      <c r="U259"/>
      <c r="V259" s="1"/>
      <c r="W259" s="1"/>
      <c r="X259" s="2"/>
      <c r="Y259" s="2"/>
      <c r="AB259" s="1"/>
      <c r="AG259" s="3"/>
      <c r="AH259" s="3"/>
    </row>
    <row r="260" spans="10:34" x14ac:dyDescent="0.25">
      <c r="J260"/>
      <c r="K260"/>
      <c r="L260"/>
      <c r="M260"/>
      <c r="N260" s="29"/>
      <c r="O260"/>
      <c r="P260"/>
      <c r="Q260"/>
      <c r="R260"/>
      <c r="S260"/>
      <c r="T260"/>
      <c r="U260"/>
      <c r="V260" s="1"/>
      <c r="W260" s="1"/>
      <c r="X260" s="2"/>
      <c r="Y260" s="2"/>
      <c r="AB260" s="1"/>
      <c r="AG260" s="3"/>
      <c r="AH260" s="3"/>
    </row>
    <row r="261" spans="10:34" x14ac:dyDescent="0.25">
      <c r="J261"/>
      <c r="K261"/>
      <c r="L261"/>
      <c r="M261"/>
      <c r="N261" s="29"/>
      <c r="O261"/>
      <c r="P261"/>
      <c r="Q261"/>
      <c r="R261"/>
      <c r="S261"/>
      <c r="T261"/>
      <c r="U261"/>
      <c r="V261" s="1"/>
      <c r="W261" s="1"/>
      <c r="X261" s="2"/>
      <c r="Y261" s="2"/>
      <c r="AB261" s="1"/>
      <c r="AG261" s="3"/>
      <c r="AH261" s="3"/>
    </row>
    <row r="262" spans="10:34" x14ac:dyDescent="0.25">
      <c r="J262"/>
      <c r="K262"/>
      <c r="L262"/>
      <c r="M262"/>
      <c r="N262" s="29"/>
      <c r="O262"/>
      <c r="P262"/>
      <c r="Q262"/>
      <c r="R262"/>
      <c r="S262"/>
      <c r="T262"/>
      <c r="U262"/>
      <c r="V262" s="1"/>
      <c r="W262" s="1"/>
      <c r="X262" s="2"/>
      <c r="Y262" s="2"/>
      <c r="AB262" s="1"/>
      <c r="AG262" s="3"/>
      <c r="AH262" s="3"/>
    </row>
    <row r="263" spans="10:34" x14ac:dyDescent="0.25">
      <c r="J263"/>
      <c r="K263"/>
      <c r="L263"/>
      <c r="M263"/>
      <c r="N263" s="29"/>
      <c r="O263"/>
      <c r="P263"/>
      <c r="Q263"/>
      <c r="R263"/>
      <c r="S263"/>
      <c r="T263"/>
      <c r="U263"/>
      <c r="V263" s="1"/>
      <c r="W263" s="1"/>
      <c r="X263" s="2"/>
      <c r="Y263" s="2"/>
      <c r="AB263" s="1"/>
      <c r="AG263" s="3"/>
      <c r="AH263" s="3"/>
    </row>
    <row r="264" spans="10:34" x14ac:dyDescent="0.25">
      <c r="J264"/>
      <c r="K264"/>
      <c r="L264"/>
      <c r="M264"/>
      <c r="N264" s="29"/>
      <c r="O264"/>
      <c r="P264"/>
      <c r="Q264"/>
      <c r="R264"/>
      <c r="S264"/>
      <c r="T264"/>
      <c r="U264"/>
      <c r="V264" s="1"/>
      <c r="W264" s="1"/>
      <c r="X264" s="2"/>
      <c r="Y264" s="2"/>
      <c r="AB264" s="1"/>
      <c r="AG264" s="3"/>
      <c r="AH264" s="3"/>
    </row>
    <row r="265" spans="10:34" x14ac:dyDescent="0.25">
      <c r="J265"/>
      <c r="K265"/>
      <c r="L265"/>
      <c r="M265"/>
      <c r="N265" s="29"/>
      <c r="O265"/>
      <c r="P265"/>
      <c r="Q265"/>
      <c r="R265"/>
      <c r="S265"/>
      <c r="T265"/>
      <c r="U265"/>
      <c r="V265" s="1"/>
      <c r="W265" s="1"/>
      <c r="X265" s="2"/>
      <c r="Y265" s="2"/>
      <c r="AB265" s="1"/>
      <c r="AG265" s="3"/>
      <c r="AH265" s="3"/>
    </row>
    <row r="266" spans="10:34" x14ac:dyDescent="0.25">
      <c r="J266"/>
      <c r="K266"/>
      <c r="L266"/>
      <c r="M266"/>
      <c r="N266" s="29"/>
      <c r="O266"/>
      <c r="P266"/>
      <c r="Q266"/>
      <c r="R266"/>
      <c r="S266"/>
      <c r="T266"/>
      <c r="U266"/>
      <c r="V266" s="1"/>
      <c r="W266" s="1"/>
      <c r="X266" s="2"/>
      <c r="Y266" s="2"/>
      <c r="AB266" s="1"/>
      <c r="AG266" s="3"/>
      <c r="AH266" s="3"/>
    </row>
    <row r="267" spans="10:34" x14ac:dyDescent="0.25">
      <c r="J267"/>
      <c r="K267"/>
      <c r="L267"/>
      <c r="M267"/>
      <c r="N267" s="29"/>
      <c r="O267"/>
      <c r="P267"/>
      <c r="Q267"/>
      <c r="R267"/>
      <c r="S267"/>
      <c r="T267"/>
      <c r="U267"/>
      <c r="V267" s="1"/>
      <c r="W267" s="1"/>
      <c r="X267" s="2"/>
      <c r="Y267" s="2"/>
      <c r="AB267" s="1"/>
      <c r="AG267" s="3"/>
      <c r="AH267" s="3"/>
    </row>
    <row r="268" spans="10:34" x14ac:dyDescent="0.25">
      <c r="J268"/>
      <c r="K268"/>
      <c r="L268"/>
      <c r="M268"/>
      <c r="N268" s="29"/>
      <c r="O268"/>
      <c r="P268"/>
      <c r="Q268"/>
      <c r="R268"/>
      <c r="S268"/>
      <c r="T268"/>
      <c r="U268"/>
      <c r="V268" s="1"/>
      <c r="W268" s="1"/>
      <c r="X268" s="2"/>
      <c r="Y268" s="2"/>
      <c r="AB268" s="1"/>
      <c r="AG268" s="3"/>
      <c r="AH268" s="3"/>
    </row>
    <row r="269" spans="10:34" x14ac:dyDescent="0.25">
      <c r="J269"/>
      <c r="K269"/>
      <c r="L269"/>
      <c r="M269"/>
      <c r="N269" s="29"/>
      <c r="O269"/>
      <c r="P269"/>
      <c r="Q269"/>
      <c r="R269"/>
      <c r="S269"/>
      <c r="T269"/>
      <c r="U269"/>
      <c r="V269" s="1"/>
      <c r="W269" s="1"/>
      <c r="X269" s="2"/>
      <c r="Y269" s="2"/>
      <c r="AB269" s="1"/>
      <c r="AG269" s="3"/>
      <c r="AH269" s="3"/>
    </row>
    <row r="270" spans="10:34" x14ac:dyDescent="0.25">
      <c r="J270"/>
      <c r="K270"/>
      <c r="L270"/>
      <c r="M270"/>
      <c r="N270" s="29"/>
      <c r="O270"/>
      <c r="P270"/>
      <c r="Q270"/>
      <c r="R270"/>
      <c r="S270"/>
      <c r="T270"/>
      <c r="U270"/>
      <c r="V270" s="1"/>
      <c r="W270" s="1"/>
      <c r="X270" s="2"/>
      <c r="Y270" s="2"/>
      <c r="AB270" s="1"/>
      <c r="AG270" s="3"/>
      <c r="AH270" s="3"/>
    </row>
    <row r="271" spans="10:34" x14ac:dyDescent="0.25">
      <c r="J271"/>
      <c r="K271"/>
      <c r="L271"/>
      <c r="M271"/>
      <c r="N271" s="29"/>
      <c r="O271"/>
      <c r="P271"/>
      <c r="Q271"/>
      <c r="R271"/>
      <c r="S271"/>
      <c r="T271"/>
      <c r="U271"/>
      <c r="V271" s="1"/>
      <c r="W271" s="1"/>
      <c r="X271" s="2"/>
      <c r="Y271" s="2"/>
      <c r="AB271" s="1"/>
      <c r="AG271" s="3"/>
      <c r="AH271" s="3"/>
    </row>
    <row r="272" spans="10:34" x14ac:dyDescent="0.25">
      <c r="J272"/>
      <c r="K272"/>
      <c r="L272"/>
      <c r="M272"/>
      <c r="N272" s="29"/>
      <c r="O272"/>
      <c r="P272"/>
      <c r="Q272"/>
      <c r="R272"/>
      <c r="S272"/>
      <c r="T272"/>
      <c r="U272"/>
      <c r="V272" s="1"/>
      <c r="W272" s="1"/>
      <c r="X272" s="2"/>
      <c r="Y272" s="2"/>
      <c r="AB272" s="1"/>
      <c r="AG272" s="3"/>
      <c r="AH272" s="3"/>
    </row>
    <row r="273" spans="10:34" x14ac:dyDescent="0.25">
      <c r="J273"/>
      <c r="K273"/>
      <c r="L273"/>
      <c r="M273"/>
      <c r="N273" s="29"/>
      <c r="O273"/>
      <c r="P273"/>
      <c r="Q273"/>
      <c r="R273"/>
      <c r="S273"/>
      <c r="T273"/>
      <c r="U273"/>
      <c r="V273" s="1"/>
      <c r="W273" s="1"/>
      <c r="X273" s="2"/>
      <c r="Y273" s="2"/>
      <c r="AB273" s="1"/>
      <c r="AG273" s="3"/>
      <c r="AH273" s="3"/>
    </row>
    <row r="274" spans="10:34" x14ac:dyDescent="0.25">
      <c r="J274"/>
      <c r="K274"/>
      <c r="L274"/>
      <c r="M274"/>
      <c r="N274" s="29"/>
      <c r="O274"/>
      <c r="P274"/>
      <c r="Q274"/>
      <c r="R274"/>
      <c r="S274"/>
      <c r="T274"/>
      <c r="U274"/>
      <c r="V274" s="1"/>
      <c r="W274" s="1"/>
      <c r="X274" s="2"/>
      <c r="Y274" s="2"/>
      <c r="AB274" s="1"/>
      <c r="AG274" s="3"/>
      <c r="AH274" s="3"/>
    </row>
    <row r="275" spans="10:34" x14ac:dyDescent="0.25">
      <c r="J275"/>
      <c r="K275"/>
      <c r="L275"/>
      <c r="M275"/>
      <c r="N275" s="29"/>
      <c r="O275"/>
      <c r="P275"/>
      <c r="Q275"/>
      <c r="R275"/>
      <c r="S275"/>
      <c r="T275"/>
      <c r="U275"/>
      <c r="V275" s="1"/>
      <c r="W275" s="1"/>
      <c r="X275" s="2"/>
      <c r="Y275" s="2"/>
      <c r="AB275" s="1"/>
      <c r="AG275" s="3"/>
      <c r="AH275" s="3"/>
    </row>
    <row r="276" spans="10:34" x14ac:dyDescent="0.25">
      <c r="J276"/>
      <c r="K276"/>
      <c r="L276"/>
      <c r="M276"/>
      <c r="N276" s="29"/>
      <c r="O276"/>
      <c r="P276"/>
      <c r="Q276"/>
      <c r="R276"/>
      <c r="S276"/>
      <c r="T276"/>
      <c r="U276"/>
      <c r="V276" s="1"/>
      <c r="W276" s="1"/>
      <c r="X276" s="2"/>
      <c r="Y276" s="2"/>
      <c r="AB276" s="1"/>
      <c r="AG276" s="3"/>
      <c r="AH276" s="3"/>
    </row>
    <row r="277" spans="10:34" x14ac:dyDescent="0.25">
      <c r="J277"/>
      <c r="K277"/>
      <c r="L277"/>
      <c r="M277"/>
      <c r="N277" s="29"/>
      <c r="O277"/>
      <c r="P277"/>
      <c r="Q277"/>
      <c r="R277"/>
      <c r="S277"/>
      <c r="T277"/>
      <c r="U277"/>
      <c r="V277" s="1"/>
      <c r="W277" s="1"/>
      <c r="X277" s="2"/>
      <c r="Y277" s="2"/>
      <c r="AB277" s="1"/>
      <c r="AG277" s="3"/>
      <c r="AH277" s="3"/>
    </row>
    <row r="278" spans="10:34" x14ac:dyDescent="0.25">
      <c r="J278"/>
      <c r="K278"/>
      <c r="L278"/>
      <c r="M278"/>
      <c r="N278" s="29"/>
      <c r="O278"/>
      <c r="P278"/>
      <c r="Q278"/>
      <c r="R278"/>
      <c r="S278"/>
      <c r="T278"/>
      <c r="U278"/>
      <c r="V278" s="1"/>
      <c r="W278" s="1"/>
      <c r="X278" s="2"/>
      <c r="Y278" s="2"/>
      <c r="AB278" s="1"/>
      <c r="AG278" s="3"/>
      <c r="AH278" s="3"/>
    </row>
    <row r="279" spans="10:34" x14ac:dyDescent="0.25">
      <c r="J279"/>
      <c r="K279"/>
      <c r="L279"/>
      <c r="M279"/>
      <c r="N279" s="29"/>
      <c r="O279"/>
      <c r="P279"/>
      <c r="Q279"/>
      <c r="R279"/>
      <c r="S279"/>
      <c r="T279"/>
      <c r="U279"/>
      <c r="V279" s="1"/>
      <c r="W279" s="1"/>
      <c r="X279" s="2"/>
      <c r="Y279" s="2"/>
      <c r="AB279" s="1"/>
      <c r="AG279" s="3"/>
      <c r="AH279" s="3"/>
    </row>
    <row r="280" spans="10:34" x14ac:dyDescent="0.25">
      <c r="J280"/>
      <c r="K280"/>
      <c r="L280"/>
      <c r="M280"/>
      <c r="N280" s="29"/>
      <c r="O280"/>
      <c r="P280"/>
      <c r="Q280"/>
      <c r="R280"/>
      <c r="S280"/>
      <c r="T280"/>
      <c r="U280"/>
      <c r="V280" s="1"/>
      <c r="W280" s="1"/>
      <c r="X280" s="2"/>
      <c r="Y280" s="2"/>
      <c r="AB280" s="1"/>
      <c r="AG280" s="3"/>
      <c r="AH280" s="3"/>
    </row>
    <row r="281" spans="10:34" x14ac:dyDescent="0.25">
      <c r="J281"/>
      <c r="K281"/>
      <c r="L281"/>
      <c r="M281"/>
      <c r="N281" s="29"/>
      <c r="O281"/>
      <c r="P281"/>
      <c r="Q281"/>
      <c r="R281"/>
      <c r="S281"/>
      <c r="T281"/>
      <c r="U281"/>
      <c r="V281" s="1"/>
      <c r="W281" s="1"/>
      <c r="X281" s="2"/>
      <c r="Y281" s="2"/>
      <c r="AB281" s="1"/>
      <c r="AG281" s="3"/>
      <c r="AH281" s="3"/>
    </row>
    <row r="282" spans="10:34" x14ac:dyDescent="0.25">
      <c r="J282"/>
      <c r="K282"/>
      <c r="L282"/>
      <c r="M282"/>
      <c r="N282" s="29"/>
      <c r="O282"/>
      <c r="P282"/>
      <c r="Q282"/>
      <c r="R282"/>
      <c r="S282"/>
      <c r="T282"/>
      <c r="U282"/>
      <c r="V282" s="1"/>
      <c r="W282" s="1"/>
      <c r="X282" s="2"/>
      <c r="Y282" s="2"/>
      <c r="AB282" s="1"/>
      <c r="AG282" s="3"/>
      <c r="AH282" s="3"/>
    </row>
    <row r="283" spans="10:34" x14ac:dyDescent="0.25">
      <c r="J283"/>
      <c r="K283"/>
      <c r="L283"/>
      <c r="M283"/>
      <c r="N283" s="29"/>
      <c r="O283"/>
      <c r="P283"/>
      <c r="Q283"/>
      <c r="R283"/>
      <c r="S283"/>
      <c r="T283"/>
      <c r="U283"/>
      <c r="V283" s="1"/>
      <c r="W283" s="1"/>
      <c r="X283" s="2"/>
      <c r="Y283" s="2"/>
      <c r="AB283" s="1"/>
      <c r="AG283" s="3"/>
      <c r="AH283" s="3"/>
    </row>
    <row r="284" spans="10:34" x14ac:dyDescent="0.25">
      <c r="J284"/>
      <c r="K284"/>
      <c r="L284"/>
      <c r="M284"/>
      <c r="N284" s="29"/>
      <c r="O284"/>
      <c r="P284"/>
      <c r="Q284"/>
      <c r="R284"/>
      <c r="S284"/>
      <c r="T284"/>
      <c r="U284"/>
      <c r="V284" s="1"/>
      <c r="W284" s="1"/>
      <c r="X284" s="2"/>
      <c r="Y284" s="2"/>
      <c r="AB284" s="1"/>
      <c r="AG284" s="3"/>
      <c r="AH284" s="3"/>
    </row>
    <row r="285" spans="10:34" x14ac:dyDescent="0.25">
      <c r="J285"/>
      <c r="K285"/>
      <c r="L285"/>
      <c r="M285"/>
      <c r="N285" s="29"/>
      <c r="O285"/>
      <c r="P285"/>
      <c r="Q285"/>
      <c r="R285"/>
      <c r="S285"/>
      <c r="T285"/>
      <c r="U285"/>
      <c r="V285" s="1"/>
      <c r="W285" s="1"/>
      <c r="X285" s="2"/>
      <c r="Y285" s="2"/>
      <c r="AB285" s="1"/>
      <c r="AG285" s="3"/>
      <c r="AH285" s="3"/>
    </row>
    <row r="286" spans="10:34" x14ac:dyDescent="0.25">
      <c r="J286"/>
      <c r="K286"/>
      <c r="L286"/>
      <c r="M286"/>
      <c r="N286" s="29"/>
      <c r="O286"/>
      <c r="P286"/>
      <c r="Q286"/>
      <c r="R286"/>
      <c r="S286"/>
      <c r="T286"/>
      <c r="U286"/>
      <c r="V286" s="1"/>
      <c r="W286" s="1"/>
      <c r="X286" s="2"/>
      <c r="Y286" s="2"/>
      <c r="AB286" s="1"/>
      <c r="AG286" s="3"/>
      <c r="AH286" s="3"/>
    </row>
    <row r="287" spans="10:34" x14ac:dyDescent="0.25">
      <c r="J287"/>
      <c r="K287"/>
      <c r="L287"/>
      <c r="M287"/>
      <c r="N287" s="29"/>
      <c r="O287"/>
      <c r="P287"/>
      <c r="Q287"/>
      <c r="R287"/>
      <c r="S287"/>
      <c r="T287"/>
      <c r="U287"/>
      <c r="V287" s="1"/>
      <c r="W287" s="1"/>
      <c r="X287" s="2"/>
      <c r="Y287" s="2"/>
      <c r="AB287" s="1"/>
      <c r="AG287" s="3"/>
      <c r="AH287" s="3"/>
    </row>
    <row r="288" spans="10:34" x14ac:dyDescent="0.25">
      <c r="J288"/>
      <c r="K288"/>
      <c r="L288"/>
      <c r="M288"/>
      <c r="N288" s="29"/>
      <c r="O288"/>
      <c r="P288"/>
      <c r="Q288"/>
      <c r="R288"/>
      <c r="S288"/>
      <c r="T288"/>
      <c r="U288"/>
      <c r="V288" s="1"/>
      <c r="W288" s="1"/>
      <c r="X288" s="2"/>
      <c r="Y288" s="2"/>
      <c r="AB288" s="1"/>
      <c r="AG288" s="3"/>
      <c r="AH288" s="3"/>
    </row>
    <row r="289" spans="10:34" x14ac:dyDescent="0.25">
      <c r="J289"/>
      <c r="K289"/>
      <c r="L289"/>
      <c r="M289"/>
      <c r="N289" s="29"/>
      <c r="O289"/>
      <c r="P289"/>
      <c r="Q289"/>
      <c r="R289"/>
      <c r="S289"/>
      <c r="T289"/>
      <c r="U289"/>
      <c r="V289" s="1"/>
      <c r="W289" s="1"/>
      <c r="X289" s="2"/>
      <c r="Y289" s="2"/>
      <c r="AB289" s="1"/>
      <c r="AG289" s="3"/>
      <c r="AH289" s="3"/>
    </row>
    <row r="290" spans="10:34" x14ac:dyDescent="0.25">
      <c r="J290"/>
      <c r="K290"/>
      <c r="L290"/>
      <c r="M290"/>
      <c r="N290" s="29"/>
      <c r="O290"/>
      <c r="P290"/>
      <c r="Q290"/>
      <c r="R290"/>
      <c r="S290"/>
      <c r="T290"/>
      <c r="U290"/>
      <c r="V290" s="29"/>
      <c r="W290" s="29"/>
      <c r="X290" s="2"/>
      <c r="Y290" s="2"/>
      <c r="AB290" s="29"/>
      <c r="AG290" s="3"/>
      <c r="AH290" s="3"/>
    </row>
    <row r="291" spans="10:34" x14ac:dyDescent="0.25">
      <c r="J291"/>
      <c r="K291"/>
      <c r="L291"/>
      <c r="M291"/>
      <c r="N291" s="29"/>
      <c r="O291"/>
      <c r="P291"/>
      <c r="Q291"/>
      <c r="R291"/>
      <c r="S291"/>
      <c r="T291"/>
      <c r="U291"/>
      <c r="V291" s="29"/>
      <c r="W291" s="29"/>
      <c r="X291" s="2"/>
      <c r="Y291" s="2"/>
      <c r="AB291" s="29"/>
      <c r="AG291" s="3"/>
      <c r="AH291" s="3"/>
    </row>
    <row r="292" spans="10:34" x14ac:dyDescent="0.25">
      <c r="J292"/>
      <c r="K292"/>
      <c r="L292"/>
      <c r="M292"/>
      <c r="N292" s="29"/>
      <c r="O292"/>
      <c r="P292"/>
      <c r="Q292"/>
      <c r="R292"/>
      <c r="S292"/>
      <c r="T292"/>
      <c r="U292"/>
      <c r="V292" s="29"/>
      <c r="W292" s="29"/>
      <c r="X292" s="2"/>
      <c r="Y292" s="2"/>
      <c r="AB292" s="29"/>
      <c r="AG292" s="3"/>
      <c r="AH292" s="3"/>
    </row>
    <row r="293" spans="10:34" x14ac:dyDescent="0.25">
      <c r="J293"/>
      <c r="K293"/>
      <c r="L293"/>
      <c r="M293"/>
      <c r="N293" s="29"/>
      <c r="O293"/>
      <c r="P293"/>
      <c r="Q293"/>
      <c r="R293"/>
      <c r="S293"/>
      <c r="T293"/>
      <c r="U293"/>
      <c r="V293" s="29"/>
      <c r="W293" s="29"/>
      <c r="X293" s="2"/>
      <c r="Y293" s="2"/>
      <c r="AB293" s="29"/>
      <c r="AG293" s="3"/>
      <c r="AH293" s="3"/>
    </row>
    <row r="294" spans="10:34" x14ac:dyDescent="0.25">
      <c r="J294"/>
      <c r="K294"/>
      <c r="L294"/>
      <c r="M294"/>
      <c r="N294" s="29"/>
      <c r="O294"/>
      <c r="P294"/>
      <c r="Q294"/>
      <c r="R294"/>
      <c r="S294"/>
      <c r="T294"/>
      <c r="U294"/>
      <c r="V294" s="29"/>
      <c r="W294" s="29"/>
      <c r="X294" s="2"/>
      <c r="Y294" s="2"/>
      <c r="AB294" s="29"/>
      <c r="AG294" s="3"/>
      <c r="AH294" s="3"/>
    </row>
    <row r="295" spans="10:34" x14ac:dyDescent="0.25">
      <c r="J295"/>
      <c r="K295"/>
      <c r="L295"/>
      <c r="M295"/>
      <c r="N295" s="29"/>
      <c r="O295"/>
      <c r="P295"/>
      <c r="Q295"/>
      <c r="R295"/>
      <c r="S295"/>
      <c r="T295"/>
      <c r="U295"/>
      <c r="V295" s="29"/>
      <c r="W295" s="29"/>
      <c r="X295" s="2"/>
      <c r="Y295" s="2"/>
      <c r="AB295" s="29"/>
      <c r="AG295" s="3"/>
      <c r="AH295" s="3"/>
    </row>
    <row r="296" spans="10:34" x14ac:dyDescent="0.25">
      <c r="J296"/>
      <c r="K296"/>
      <c r="L296"/>
      <c r="M296"/>
      <c r="N296" s="29"/>
      <c r="O296"/>
      <c r="P296"/>
      <c r="Q296"/>
      <c r="R296"/>
      <c r="S296"/>
      <c r="T296"/>
      <c r="U296"/>
      <c r="V296" s="29"/>
      <c r="W296" s="29"/>
      <c r="X296" s="2"/>
      <c r="Y296" s="2"/>
      <c r="AB296" s="29"/>
      <c r="AG296" s="3"/>
      <c r="AH296" s="3"/>
    </row>
    <row r="297" spans="10:34" x14ac:dyDescent="0.25">
      <c r="J297"/>
      <c r="K297"/>
      <c r="L297"/>
      <c r="M297"/>
      <c r="N297" s="29"/>
      <c r="O297"/>
      <c r="P297"/>
      <c r="Q297"/>
      <c r="R297"/>
      <c r="S297"/>
      <c r="T297"/>
      <c r="U297"/>
      <c r="V297" s="29"/>
      <c r="W297" s="29"/>
      <c r="X297" s="2"/>
      <c r="Y297" s="2"/>
      <c r="AB297" s="29"/>
      <c r="AG297" s="3"/>
      <c r="AH297" s="3"/>
    </row>
    <row r="298" spans="10:34" x14ac:dyDescent="0.25">
      <c r="J298"/>
      <c r="K298"/>
      <c r="L298"/>
      <c r="M298"/>
      <c r="N298" s="29"/>
      <c r="O298"/>
      <c r="P298"/>
      <c r="Q298"/>
      <c r="R298"/>
      <c r="S298"/>
      <c r="T298"/>
      <c r="U298"/>
      <c r="V298" s="29"/>
      <c r="W298" s="29"/>
      <c r="X298" s="2"/>
      <c r="Y298" s="2"/>
      <c r="AB298" s="29"/>
      <c r="AG298" s="3"/>
      <c r="AH298" s="3"/>
    </row>
    <row r="299" spans="10:34" x14ac:dyDescent="0.25">
      <c r="J299"/>
      <c r="K299"/>
      <c r="L299"/>
      <c r="M299"/>
      <c r="N299" s="29"/>
      <c r="O299"/>
      <c r="P299"/>
      <c r="Q299"/>
      <c r="R299"/>
      <c r="S299"/>
      <c r="T299"/>
      <c r="U299"/>
      <c r="V299" s="29"/>
      <c r="W299" s="29"/>
      <c r="X299" s="2"/>
      <c r="Y299" s="2"/>
      <c r="AB299" s="29"/>
      <c r="AG299" s="3"/>
      <c r="AH299" s="3"/>
    </row>
    <row r="300" spans="10:34" x14ac:dyDescent="0.25">
      <c r="J300"/>
      <c r="K300"/>
      <c r="L300"/>
      <c r="M300"/>
      <c r="N300" s="29"/>
      <c r="O300"/>
      <c r="P300"/>
      <c r="Q300"/>
      <c r="R300"/>
      <c r="S300"/>
      <c r="T300"/>
      <c r="U300"/>
      <c r="V300" s="29"/>
      <c r="W300" s="29"/>
      <c r="X300" s="2"/>
      <c r="Y300" s="2"/>
      <c r="AB300" s="29"/>
      <c r="AG300" s="3"/>
      <c r="AH300" s="3"/>
    </row>
    <row r="301" spans="10:34" x14ac:dyDescent="0.25">
      <c r="J301"/>
      <c r="K301"/>
      <c r="L301"/>
      <c r="M301"/>
      <c r="N301" s="29"/>
      <c r="O301"/>
      <c r="P301"/>
      <c r="Q301"/>
      <c r="R301"/>
      <c r="S301"/>
      <c r="T301"/>
      <c r="U301"/>
      <c r="V301" s="29"/>
      <c r="W301" s="29"/>
      <c r="X301" s="2"/>
      <c r="Y301" s="2"/>
      <c r="AB301" s="29"/>
      <c r="AG301" s="3"/>
      <c r="AH301" s="3"/>
    </row>
    <row r="302" spans="10:34" x14ac:dyDescent="0.25">
      <c r="J302"/>
      <c r="K302"/>
      <c r="L302"/>
      <c r="M302"/>
      <c r="N302" s="29"/>
      <c r="O302"/>
      <c r="P302"/>
      <c r="Q302"/>
      <c r="R302"/>
      <c r="S302"/>
      <c r="T302"/>
      <c r="U302"/>
      <c r="V302" s="29"/>
      <c r="W302" s="29"/>
      <c r="X302" s="2"/>
      <c r="Y302" s="2"/>
      <c r="AB302" s="29"/>
      <c r="AG302" s="3"/>
      <c r="AH302" s="3"/>
    </row>
    <row r="303" spans="10:34" x14ac:dyDescent="0.25">
      <c r="J303"/>
      <c r="K303"/>
      <c r="L303"/>
      <c r="M303"/>
      <c r="N303" s="29"/>
      <c r="O303"/>
      <c r="P303"/>
      <c r="Q303"/>
      <c r="R303"/>
      <c r="S303"/>
      <c r="T303"/>
      <c r="U303"/>
      <c r="V303" s="29"/>
      <c r="W303" s="29"/>
      <c r="X303" s="2"/>
      <c r="Y303" s="2"/>
      <c r="AB303" s="29"/>
      <c r="AG303" s="3"/>
      <c r="AH303" s="3"/>
    </row>
    <row r="304" spans="10:34" x14ac:dyDescent="0.25">
      <c r="J304"/>
      <c r="K304"/>
      <c r="L304"/>
      <c r="M304"/>
      <c r="N304" s="29"/>
      <c r="O304"/>
      <c r="P304"/>
      <c r="Q304"/>
      <c r="R304"/>
      <c r="S304"/>
      <c r="T304"/>
      <c r="U304"/>
      <c r="V304" s="29"/>
      <c r="W304" s="29"/>
      <c r="X304" s="2"/>
      <c r="Y304" s="2"/>
      <c r="AB304" s="29"/>
      <c r="AG304" s="3"/>
      <c r="AH304" s="3"/>
    </row>
    <row r="305" spans="10:34" x14ac:dyDescent="0.25">
      <c r="J305"/>
      <c r="K305"/>
      <c r="L305"/>
      <c r="M305"/>
      <c r="N305" s="29"/>
      <c r="O305"/>
      <c r="P305"/>
      <c r="Q305"/>
      <c r="R305"/>
      <c r="S305"/>
      <c r="T305"/>
      <c r="U305"/>
      <c r="V305" s="29"/>
      <c r="W305" s="29"/>
      <c r="X305" s="2"/>
      <c r="Y305" s="2"/>
      <c r="AB305" s="29"/>
      <c r="AG305" s="3"/>
      <c r="AH305" s="3"/>
    </row>
    <row r="306" spans="10:34" x14ac:dyDescent="0.25">
      <c r="J306"/>
      <c r="K306"/>
      <c r="L306"/>
      <c r="M306"/>
      <c r="N306" s="29"/>
      <c r="O306"/>
      <c r="P306"/>
      <c r="Q306"/>
      <c r="R306"/>
      <c r="S306"/>
      <c r="T306"/>
      <c r="U306"/>
      <c r="V306" s="29"/>
      <c r="W306" s="29"/>
      <c r="X306" s="2"/>
      <c r="Y306" s="2"/>
      <c r="AB306" s="29"/>
      <c r="AG306" s="3"/>
      <c r="AH306" s="3"/>
    </row>
    <row r="307" spans="10:34" x14ac:dyDescent="0.25">
      <c r="J307"/>
      <c r="K307"/>
      <c r="L307"/>
      <c r="M307"/>
      <c r="N307" s="29"/>
      <c r="O307"/>
      <c r="P307"/>
      <c r="Q307"/>
      <c r="R307"/>
      <c r="S307"/>
      <c r="T307"/>
      <c r="U307"/>
      <c r="V307" s="29"/>
      <c r="W307" s="29"/>
      <c r="X307" s="2"/>
      <c r="Y307" s="2"/>
      <c r="AB307" s="29"/>
      <c r="AG307" s="3"/>
      <c r="AH307" s="3"/>
    </row>
    <row r="308" spans="10:34" x14ac:dyDescent="0.25">
      <c r="J308"/>
      <c r="K308"/>
      <c r="L308"/>
      <c r="M308"/>
      <c r="N308" s="29"/>
      <c r="O308"/>
      <c r="P308"/>
      <c r="Q308"/>
      <c r="R308"/>
      <c r="S308"/>
      <c r="T308"/>
      <c r="U308"/>
      <c r="V308" s="29"/>
      <c r="W308" s="29"/>
      <c r="X308" s="2"/>
      <c r="Y308" s="2"/>
      <c r="AB308" s="29"/>
      <c r="AG308" s="3"/>
      <c r="AH308" s="3"/>
    </row>
    <row r="309" spans="10:34" x14ac:dyDescent="0.25">
      <c r="J309"/>
      <c r="K309"/>
      <c r="L309"/>
      <c r="M309"/>
      <c r="N309" s="29"/>
      <c r="O309"/>
      <c r="P309"/>
      <c r="Q309"/>
      <c r="R309"/>
      <c r="S309"/>
      <c r="T309"/>
      <c r="U309"/>
      <c r="V309" s="29"/>
      <c r="W309" s="29"/>
      <c r="X309" s="2"/>
      <c r="Y309" s="2"/>
      <c r="AB309" s="29"/>
      <c r="AG309" s="3"/>
      <c r="AH309" s="3"/>
    </row>
    <row r="310" spans="10:34" x14ac:dyDescent="0.25">
      <c r="J310"/>
      <c r="K310"/>
      <c r="L310"/>
      <c r="M310"/>
      <c r="N310" s="29"/>
      <c r="O310"/>
      <c r="P310"/>
      <c r="Q310"/>
      <c r="R310"/>
      <c r="S310"/>
      <c r="T310"/>
      <c r="U310"/>
      <c r="V310" s="29"/>
      <c r="W310" s="29"/>
      <c r="X310" s="2"/>
      <c r="Y310" s="2"/>
      <c r="AB310" s="29"/>
      <c r="AG310" s="3"/>
      <c r="AH310" s="3"/>
    </row>
    <row r="311" spans="10:34" x14ac:dyDescent="0.25">
      <c r="J311"/>
      <c r="K311"/>
      <c r="L311"/>
      <c r="M311"/>
      <c r="N311" s="29"/>
      <c r="O311"/>
      <c r="P311"/>
      <c r="Q311"/>
      <c r="R311"/>
      <c r="S311"/>
      <c r="T311"/>
      <c r="U311"/>
      <c r="V311" s="29"/>
      <c r="W311" s="29"/>
      <c r="X311" s="2"/>
      <c r="Y311" s="2"/>
      <c r="AB311" s="29"/>
      <c r="AG311" s="3"/>
      <c r="AH311" s="3"/>
    </row>
    <row r="312" spans="10:34" x14ac:dyDescent="0.25">
      <c r="J312"/>
      <c r="K312"/>
      <c r="L312"/>
      <c r="M312"/>
      <c r="N312" s="29"/>
      <c r="O312"/>
      <c r="P312"/>
      <c r="Q312"/>
      <c r="R312"/>
      <c r="S312"/>
      <c r="T312"/>
      <c r="U312"/>
      <c r="V312" s="29"/>
      <c r="W312" s="29"/>
      <c r="X312" s="2"/>
      <c r="Y312" s="2"/>
      <c r="AB312" s="29"/>
      <c r="AG312" s="3"/>
      <c r="AH312" s="3"/>
    </row>
    <row r="313" spans="10:34" x14ac:dyDescent="0.25">
      <c r="J313"/>
      <c r="K313"/>
      <c r="L313"/>
      <c r="M313"/>
      <c r="N313" s="29"/>
      <c r="O313"/>
      <c r="P313"/>
      <c r="Q313"/>
      <c r="R313"/>
      <c r="S313"/>
      <c r="T313"/>
      <c r="U313"/>
      <c r="V313" s="29"/>
      <c r="W313" s="29"/>
      <c r="X313" s="2"/>
      <c r="Y313" s="2"/>
      <c r="AB313" s="29"/>
      <c r="AG313" s="3"/>
      <c r="AH313" s="3"/>
    </row>
    <row r="314" spans="10:34" x14ac:dyDescent="0.25">
      <c r="J314"/>
      <c r="K314"/>
      <c r="L314"/>
      <c r="M314"/>
      <c r="N314" s="29"/>
      <c r="O314"/>
      <c r="P314"/>
      <c r="Q314"/>
      <c r="R314"/>
      <c r="S314"/>
      <c r="T314"/>
      <c r="U314"/>
      <c r="V314" s="29"/>
      <c r="W314" s="29"/>
      <c r="X314" s="2"/>
      <c r="Y314" s="2"/>
      <c r="AB314" s="29"/>
      <c r="AG314" s="3"/>
      <c r="AH314" s="3"/>
    </row>
    <row r="315" spans="10:34" x14ac:dyDescent="0.25">
      <c r="J315"/>
      <c r="K315"/>
      <c r="L315"/>
      <c r="M315"/>
      <c r="N315" s="29"/>
      <c r="O315"/>
      <c r="P315"/>
      <c r="Q315"/>
      <c r="R315"/>
      <c r="S315"/>
      <c r="T315"/>
      <c r="U315"/>
      <c r="V315" s="29"/>
      <c r="W315" s="29"/>
      <c r="X315" s="2"/>
      <c r="Y315" s="2"/>
      <c r="AB315" s="29"/>
      <c r="AG315" s="3"/>
      <c r="AH315" s="3"/>
    </row>
    <row r="316" spans="10:34" x14ac:dyDescent="0.25">
      <c r="J316"/>
      <c r="K316"/>
      <c r="L316"/>
      <c r="M316"/>
      <c r="N316" s="29"/>
      <c r="O316"/>
      <c r="P316"/>
      <c r="Q316"/>
      <c r="R316"/>
      <c r="S316"/>
      <c r="T316"/>
      <c r="U316"/>
      <c r="V316" s="29"/>
      <c r="W316" s="29"/>
      <c r="X316" s="2"/>
      <c r="Y316" s="2"/>
      <c r="AB316" s="29"/>
      <c r="AG316" s="3"/>
      <c r="AH316" s="3"/>
    </row>
    <row r="317" spans="10:34" x14ac:dyDescent="0.25">
      <c r="J317"/>
      <c r="K317"/>
      <c r="L317"/>
      <c r="M317"/>
      <c r="N317" s="29"/>
      <c r="O317"/>
      <c r="P317"/>
      <c r="Q317"/>
      <c r="R317"/>
      <c r="S317"/>
      <c r="T317"/>
      <c r="U317"/>
      <c r="V317" s="29"/>
      <c r="W317" s="29"/>
      <c r="X317" s="2"/>
      <c r="Y317" s="2"/>
      <c r="AB317" s="29"/>
      <c r="AG317" s="3"/>
      <c r="AH317" s="3"/>
    </row>
    <row r="318" spans="10:34" x14ac:dyDescent="0.25">
      <c r="J318"/>
      <c r="K318"/>
      <c r="L318"/>
      <c r="M318"/>
      <c r="N318" s="29"/>
      <c r="O318"/>
      <c r="P318"/>
      <c r="Q318"/>
      <c r="R318"/>
      <c r="S318"/>
      <c r="T318"/>
      <c r="U318"/>
      <c r="V318" s="29"/>
      <c r="W318" s="29"/>
      <c r="X318" s="2"/>
      <c r="Y318" s="2"/>
      <c r="AB318" s="29"/>
      <c r="AG318" s="3"/>
      <c r="AH318" s="3"/>
    </row>
    <row r="319" spans="10:34" x14ac:dyDescent="0.25">
      <c r="J319"/>
      <c r="K319"/>
      <c r="L319"/>
      <c r="M319"/>
      <c r="N319" s="29"/>
      <c r="O319"/>
      <c r="P319"/>
      <c r="Q319"/>
      <c r="R319"/>
      <c r="S319"/>
      <c r="T319"/>
      <c r="U319"/>
      <c r="V319" s="29"/>
      <c r="W319" s="29"/>
      <c r="X319" s="2"/>
      <c r="Y319" s="2"/>
      <c r="AB319" s="29"/>
      <c r="AG319" s="3"/>
      <c r="AH319" s="3"/>
    </row>
    <row r="320" spans="10:34" x14ac:dyDescent="0.25">
      <c r="J320"/>
      <c r="K320"/>
      <c r="L320"/>
      <c r="M320"/>
      <c r="N320" s="29"/>
      <c r="O320"/>
      <c r="P320"/>
      <c r="Q320"/>
      <c r="R320"/>
      <c r="S320"/>
      <c r="T320"/>
      <c r="U320"/>
      <c r="V320" s="29"/>
      <c r="W320" s="29"/>
      <c r="X320" s="2"/>
      <c r="Y320" s="2"/>
      <c r="AB320" s="29"/>
      <c r="AG320" s="3"/>
      <c r="AH320" s="3"/>
    </row>
    <row r="321" spans="10:34" x14ac:dyDescent="0.25">
      <c r="J321"/>
      <c r="K321"/>
      <c r="L321"/>
      <c r="M321"/>
      <c r="N321" s="29"/>
      <c r="O321"/>
      <c r="P321"/>
      <c r="Q321"/>
      <c r="R321"/>
      <c r="S321"/>
      <c r="T321"/>
      <c r="U321"/>
      <c r="V321" s="29"/>
      <c r="W321" s="29"/>
      <c r="X321" s="2"/>
      <c r="Y321" s="2"/>
      <c r="AB321" s="29"/>
      <c r="AG321" s="3"/>
      <c r="AH321" s="3"/>
    </row>
    <row r="322" spans="10:34" x14ac:dyDescent="0.25">
      <c r="J322"/>
      <c r="K322"/>
      <c r="L322"/>
      <c r="M322"/>
      <c r="N322" s="29"/>
      <c r="O322"/>
      <c r="P322"/>
      <c r="Q322"/>
      <c r="R322"/>
      <c r="S322"/>
      <c r="T322"/>
      <c r="U322"/>
      <c r="V322" s="29"/>
      <c r="W322" s="29"/>
      <c r="X322" s="2"/>
      <c r="Y322" s="2"/>
      <c r="AB322" s="29"/>
      <c r="AG322" s="3"/>
      <c r="AH322" s="3"/>
    </row>
    <row r="323" spans="10:34" x14ac:dyDescent="0.25">
      <c r="J323"/>
      <c r="K323"/>
      <c r="L323"/>
      <c r="M323"/>
      <c r="N323" s="29"/>
      <c r="O323"/>
      <c r="P323"/>
      <c r="Q323"/>
      <c r="R323"/>
      <c r="S323"/>
      <c r="T323"/>
      <c r="U323"/>
      <c r="V323" s="29"/>
      <c r="W323" s="29"/>
      <c r="X323" s="2"/>
      <c r="Y323" s="2"/>
      <c r="AB323" s="29"/>
      <c r="AG323" s="3"/>
      <c r="AH323" s="3"/>
    </row>
    <row r="324" spans="10:34" x14ac:dyDescent="0.25">
      <c r="J324"/>
      <c r="K324"/>
      <c r="L324"/>
      <c r="M324"/>
      <c r="N324" s="29"/>
      <c r="O324"/>
      <c r="P324"/>
      <c r="Q324"/>
      <c r="R324"/>
      <c r="S324"/>
      <c r="T324"/>
      <c r="U324"/>
      <c r="V324" s="29"/>
      <c r="W324" s="29"/>
      <c r="X324" s="2"/>
      <c r="Y324" s="2"/>
      <c r="AB324" s="29"/>
      <c r="AG324" s="3"/>
      <c r="AH324" s="3"/>
    </row>
    <row r="325" spans="10:34" x14ac:dyDescent="0.25">
      <c r="J325"/>
      <c r="K325"/>
      <c r="L325"/>
      <c r="M325"/>
      <c r="N325" s="29"/>
      <c r="O325"/>
      <c r="P325"/>
      <c r="Q325"/>
      <c r="R325"/>
      <c r="S325"/>
      <c r="T325"/>
      <c r="U325"/>
      <c r="V325" s="29"/>
      <c r="W325" s="29"/>
      <c r="X325" s="2"/>
      <c r="Y325" s="2"/>
      <c r="AB325" s="29"/>
      <c r="AG325" s="3"/>
      <c r="AH325" s="3"/>
    </row>
    <row r="326" spans="10:34" x14ac:dyDescent="0.25">
      <c r="J326"/>
      <c r="K326"/>
      <c r="L326"/>
      <c r="M326"/>
      <c r="N326" s="29"/>
      <c r="O326"/>
      <c r="P326"/>
      <c r="Q326"/>
      <c r="R326"/>
      <c r="S326"/>
      <c r="T326"/>
      <c r="U326"/>
      <c r="V326" s="29"/>
      <c r="W326" s="29"/>
      <c r="X326" s="2"/>
      <c r="Y326" s="2"/>
      <c r="AB326" s="29"/>
      <c r="AG326" s="3"/>
      <c r="AH326" s="3"/>
    </row>
    <row r="327" spans="10:34" x14ac:dyDescent="0.25">
      <c r="J327"/>
      <c r="K327"/>
      <c r="L327"/>
      <c r="M327"/>
      <c r="N327" s="29"/>
      <c r="O327"/>
      <c r="P327"/>
      <c r="Q327"/>
      <c r="R327"/>
      <c r="S327"/>
      <c r="T327"/>
      <c r="U327"/>
      <c r="V327" s="29"/>
      <c r="W327" s="29"/>
      <c r="X327" s="2"/>
      <c r="Y327" s="2"/>
      <c r="AB327" s="29"/>
      <c r="AG327" s="3"/>
      <c r="AH327" s="3"/>
    </row>
    <row r="328" spans="10:34" x14ac:dyDescent="0.25">
      <c r="J328"/>
      <c r="K328"/>
      <c r="L328"/>
      <c r="M328"/>
      <c r="N328" s="29"/>
      <c r="O328"/>
      <c r="P328"/>
      <c r="Q328"/>
      <c r="R328"/>
      <c r="S328"/>
      <c r="T328"/>
      <c r="U328"/>
      <c r="V328" s="29"/>
      <c r="W328" s="29"/>
      <c r="X328" s="2"/>
      <c r="Y328" s="2"/>
      <c r="AB328" s="29"/>
      <c r="AG328" s="3"/>
      <c r="AH328" s="3"/>
    </row>
    <row r="329" spans="10:34" x14ac:dyDescent="0.25">
      <c r="J329"/>
      <c r="K329"/>
      <c r="L329"/>
      <c r="M329"/>
      <c r="N329" s="29"/>
      <c r="O329"/>
      <c r="P329"/>
      <c r="Q329"/>
      <c r="R329"/>
      <c r="S329"/>
      <c r="T329"/>
      <c r="U329"/>
      <c r="V329" s="29"/>
      <c r="W329" s="29"/>
      <c r="X329" s="2"/>
      <c r="Y329" s="2"/>
      <c r="AB329" s="29"/>
      <c r="AG329" s="3"/>
      <c r="AH329" s="3"/>
    </row>
    <row r="330" spans="10:34" x14ac:dyDescent="0.25">
      <c r="J330"/>
      <c r="K330"/>
      <c r="L330"/>
      <c r="M330"/>
      <c r="N330" s="29"/>
      <c r="O330"/>
      <c r="P330"/>
      <c r="Q330"/>
      <c r="R330"/>
      <c r="S330"/>
      <c r="T330"/>
      <c r="U330"/>
      <c r="V330" s="29"/>
      <c r="W330" s="29"/>
      <c r="X330" s="2"/>
      <c r="Y330" s="2"/>
      <c r="AB330" s="29"/>
      <c r="AG330" s="3"/>
      <c r="AH330" s="3"/>
    </row>
    <row r="331" spans="10:34" x14ac:dyDescent="0.25">
      <c r="J331"/>
      <c r="K331"/>
      <c r="L331"/>
      <c r="M331"/>
      <c r="N331" s="29"/>
      <c r="O331"/>
      <c r="P331"/>
      <c r="Q331"/>
      <c r="R331"/>
      <c r="S331"/>
      <c r="T331"/>
      <c r="U331"/>
      <c r="V331" s="29"/>
      <c r="W331" s="29"/>
      <c r="X331" s="2"/>
      <c r="Y331" s="2"/>
      <c r="AB331" s="29"/>
      <c r="AG331" s="3"/>
      <c r="AH331" s="3"/>
    </row>
    <row r="332" spans="10:34" x14ac:dyDescent="0.25">
      <c r="J332"/>
      <c r="K332"/>
      <c r="L332"/>
      <c r="M332"/>
      <c r="N332" s="29"/>
      <c r="O332"/>
      <c r="P332"/>
      <c r="Q332"/>
      <c r="R332"/>
      <c r="S332"/>
      <c r="T332"/>
      <c r="U332"/>
      <c r="V332" s="29"/>
      <c r="W332" s="29"/>
      <c r="X332" s="2"/>
      <c r="Y332" s="2"/>
      <c r="AB332" s="29"/>
      <c r="AG332" s="3"/>
      <c r="AH332" s="3"/>
    </row>
    <row r="333" spans="10:34" x14ac:dyDescent="0.25">
      <c r="J333"/>
      <c r="K333"/>
      <c r="L333"/>
      <c r="M333"/>
      <c r="N333" s="29"/>
      <c r="O333"/>
      <c r="P333"/>
      <c r="Q333"/>
      <c r="R333"/>
      <c r="S333"/>
      <c r="T333"/>
      <c r="U333"/>
      <c r="V333" s="29"/>
      <c r="W333" s="29"/>
      <c r="X333" s="2"/>
      <c r="Y333" s="2"/>
      <c r="AB333" s="29"/>
      <c r="AG333" s="3"/>
      <c r="AH333" s="3"/>
    </row>
    <row r="334" spans="10:34" x14ac:dyDescent="0.25">
      <c r="J334"/>
      <c r="K334"/>
      <c r="L334"/>
      <c r="M334"/>
      <c r="N334" s="29"/>
      <c r="O334"/>
      <c r="P334"/>
      <c r="Q334"/>
      <c r="R334"/>
      <c r="S334"/>
      <c r="T334"/>
      <c r="U334"/>
      <c r="V334" s="29"/>
      <c r="W334" s="29"/>
      <c r="X334" s="2"/>
      <c r="Y334" s="2"/>
      <c r="AB334" s="29"/>
      <c r="AG334" s="3"/>
      <c r="AH334" s="3"/>
    </row>
    <row r="335" spans="10:34" x14ac:dyDescent="0.25">
      <c r="J335"/>
      <c r="K335"/>
      <c r="L335"/>
      <c r="M335"/>
      <c r="N335" s="29"/>
      <c r="O335"/>
      <c r="P335"/>
      <c r="Q335"/>
      <c r="R335"/>
      <c r="S335"/>
      <c r="T335"/>
      <c r="U335"/>
      <c r="V335" s="29"/>
      <c r="W335" s="29"/>
      <c r="X335" s="2"/>
      <c r="Y335" s="2"/>
      <c r="AB335" s="29"/>
      <c r="AG335" s="3"/>
      <c r="AH335" s="3"/>
    </row>
    <row r="336" spans="10:34" x14ac:dyDescent="0.25">
      <c r="J336"/>
      <c r="K336"/>
      <c r="L336"/>
      <c r="M336"/>
      <c r="N336" s="29"/>
      <c r="O336"/>
      <c r="P336"/>
      <c r="Q336"/>
      <c r="R336"/>
      <c r="S336"/>
      <c r="T336"/>
      <c r="U336"/>
      <c r="V336" s="29"/>
      <c r="W336" s="29"/>
      <c r="X336" s="2"/>
      <c r="Y336" s="2"/>
      <c r="AB336" s="29"/>
      <c r="AG336" s="3"/>
      <c r="AH336" s="3"/>
    </row>
    <row r="337" spans="10:34" x14ac:dyDescent="0.25">
      <c r="J337"/>
      <c r="K337"/>
      <c r="L337"/>
      <c r="M337"/>
      <c r="N337" s="29"/>
      <c r="O337"/>
      <c r="P337"/>
      <c r="Q337"/>
      <c r="R337"/>
      <c r="S337"/>
      <c r="T337"/>
      <c r="U337"/>
      <c r="V337" s="29"/>
      <c r="W337" s="29"/>
      <c r="X337" s="2"/>
      <c r="Y337" s="2"/>
      <c r="AB337" s="29"/>
      <c r="AG337" s="3"/>
      <c r="AH337" s="3"/>
    </row>
    <row r="338" spans="10:34" x14ac:dyDescent="0.25">
      <c r="J338"/>
      <c r="K338"/>
      <c r="L338"/>
      <c r="M338"/>
      <c r="N338" s="29"/>
      <c r="O338"/>
      <c r="P338"/>
      <c r="Q338"/>
      <c r="R338"/>
      <c r="S338"/>
      <c r="T338"/>
      <c r="U338"/>
      <c r="V338" s="29"/>
      <c r="W338" s="29"/>
      <c r="X338" s="2"/>
      <c r="Y338" s="2"/>
      <c r="AB338" s="29"/>
      <c r="AG338" s="3"/>
      <c r="AH338" s="3"/>
    </row>
    <row r="339" spans="10:34" x14ac:dyDescent="0.25">
      <c r="J339"/>
      <c r="K339"/>
      <c r="L339"/>
      <c r="M339"/>
      <c r="N339" s="29"/>
      <c r="O339"/>
      <c r="P339"/>
      <c r="Q339"/>
      <c r="R339"/>
      <c r="S339"/>
      <c r="T339"/>
      <c r="U339"/>
      <c r="V339" s="29"/>
      <c r="W339" s="29"/>
      <c r="X339" s="2"/>
      <c r="Y339" s="2"/>
      <c r="AB339" s="29"/>
      <c r="AG339" s="3"/>
      <c r="AH339" s="3"/>
    </row>
    <row r="340" spans="10:34" x14ac:dyDescent="0.25">
      <c r="J340"/>
      <c r="K340"/>
      <c r="L340"/>
      <c r="M340"/>
      <c r="N340" s="29"/>
      <c r="O340"/>
      <c r="P340"/>
      <c r="Q340"/>
      <c r="R340"/>
      <c r="S340"/>
      <c r="T340"/>
      <c r="U340"/>
      <c r="V340" s="29"/>
      <c r="W340" s="29"/>
      <c r="X340" s="2"/>
      <c r="Y340" s="2"/>
      <c r="AB340" s="29"/>
      <c r="AG340" s="3"/>
      <c r="AH340" s="3"/>
    </row>
    <row r="341" spans="10:34" x14ac:dyDescent="0.25">
      <c r="J341"/>
      <c r="K341"/>
      <c r="L341"/>
      <c r="M341"/>
      <c r="N341" s="29"/>
      <c r="O341"/>
      <c r="P341"/>
      <c r="Q341"/>
      <c r="R341"/>
      <c r="S341"/>
      <c r="T341"/>
      <c r="U341"/>
      <c r="V341" s="29"/>
      <c r="W341" s="29"/>
      <c r="X341" s="2"/>
      <c r="Y341" s="2"/>
      <c r="AB341" s="29"/>
      <c r="AG341" s="3"/>
      <c r="AH341" s="3"/>
    </row>
    <row r="342" spans="10:34" x14ac:dyDescent="0.25">
      <c r="J342"/>
      <c r="K342"/>
      <c r="L342"/>
      <c r="M342"/>
      <c r="N342" s="29"/>
      <c r="O342"/>
      <c r="P342"/>
      <c r="Q342"/>
      <c r="R342"/>
      <c r="S342"/>
      <c r="T342"/>
      <c r="U342"/>
      <c r="V342" s="29"/>
      <c r="W342" s="29"/>
      <c r="X342" s="2"/>
      <c r="Y342" s="2"/>
      <c r="AB342" s="29"/>
      <c r="AG342" s="3"/>
      <c r="AH342" s="3"/>
    </row>
    <row r="343" spans="10:34" x14ac:dyDescent="0.25">
      <c r="J343"/>
      <c r="K343"/>
      <c r="L343"/>
      <c r="M343"/>
      <c r="N343" s="29"/>
      <c r="O343"/>
      <c r="P343"/>
      <c r="Q343"/>
      <c r="R343"/>
      <c r="S343"/>
      <c r="T343"/>
      <c r="U343"/>
      <c r="V343" s="29"/>
      <c r="W343" s="29"/>
      <c r="X343" s="2"/>
      <c r="Y343" s="2"/>
      <c r="AB343" s="29"/>
      <c r="AG343" s="3"/>
      <c r="AH343" s="3"/>
    </row>
    <row r="344" spans="10:34" x14ac:dyDescent="0.25">
      <c r="J344"/>
      <c r="K344"/>
      <c r="L344"/>
      <c r="M344"/>
      <c r="N344" s="29"/>
      <c r="O344"/>
      <c r="P344"/>
      <c r="Q344"/>
      <c r="R344"/>
      <c r="S344"/>
      <c r="T344"/>
      <c r="U344"/>
      <c r="V344" s="29"/>
      <c r="W344" s="29"/>
      <c r="X344" s="2"/>
      <c r="Y344" s="2"/>
      <c r="AB344" s="29"/>
      <c r="AG344" s="3"/>
      <c r="AH344" s="3"/>
    </row>
    <row r="345" spans="10:34" x14ac:dyDescent="0.25">
      <c r="J345"/>
      <c r="K345"/>
      <c r="L345"/>
      <c r="M345"/>
      <c r="N345" s="29"/>
      <c r="O345"/>
      <c r="P345"/>
      <c r="Q345"/>
      <c r="R345"/>
      <c r="S345"/>
      <c r="T345"/>
      <c r="U345"/>
      <c r="V345" s="29"/>
      <c r="W345" s="29"/>
      <c r="X345" s="2"/>
      <c r="Y345" s="2"/>
      <c r="AB345" s="29"/>
      <c r="AG345" s="3"/>
      <c r="AH345" s="3"/>
    </row>
    <row r="346" spans="10:34" x14ac:dyDescent="0.25">
      <c r="J346"/>
      <c r="K346"/>
      <c r="L346"/>
      <c r="M346"/>
      <c r="N346" s="29"/>
      <c r="O346"/>
      <c r="P346"/>
      <c r="Q346"/>
      <c r="R346"/>
      <c r="S346"/>
      <c r="T346"/>
      <c r="U346"/>
      <c r="V346" s="29"/>
      <c r="W346" s="29"/>
      <c r="X346" s="2"/>
      <c r="Y346" s="2"/>
      <c r="AB346" s="29"/>
      <c r="AG346" s="3"/>
      <c r="AH346" s="3"/>
    </row>
    <row r="347" spans="10:34" x14ac:dyDescent="0.25">
      <c r="J347"/>
      <c r="K347"/>
      <c r="L347"/>
      <c r="M347"/>
      <c r="N347" s="29"/>
      <c r="O347"/>
      <c r="P347"/>
      <c r="Q347"/>
      <c r="R347"/>
      <c r="S347"/>
      <c r="T347"/>
      <c r="U347"/>
      <c r="V347" s="29"/>
      <c r="W347" s="29"/>
      <c r="X347" s="2"/>
      <c r="Y347" s="2"/>
      <c r="AB347" s="29"/>
      <c r="AG347" s="3"/>
      <c r="AH347" s="3"/>
    </row>
    <row r="348" spans="10:34" x14ac:dyDescent="0.25">
      <c r="J348"/>
      <c r="K348"/>
      <c r="L348"/>
      <c r="M348"/>
      <c r="N348" s="29"/>
      <c r="O348"/>
      <c r="P348"/>
      <c r="Q348"/>
      <c r="R348"/>
      <c r="S348"/>
      <c r="T348"/>
      <c r="U348"/>
      <c r="V348" s="29"/>
      <c r="W348" s="29"/>
      <c r="X348" s="2"/>
      <c r="Y348" s="2"/>
      <c r="AB348" s="29"/>
      <c r="AG348" s="3"/>
      <c r="AH348" s="3"/>
    </row>
    <row r="349" spans="10:34" x14ac:dyDescent="0.25">
      <c r="J349"/>
      <c r="K349"/>
      <c r="L349"/>
      <c r="M349"/>
      <c r="N349" s="29"/>
      <c r="O349"/>
      <c r="P349"/>
      <c r="Q349"/>
      <c r="R349"/>
      <c r="S349"/>
      <c r="T349"/>
      <c r="U349"/>
      <c r="V349" s="29"/>
      <c r="W349" s="29"/>
      <c r="X349" s="2"/>
      <c r="Y349" s="2"/>
      <c r="AB349" s="29"/>
      <c r="AG349" s="3"/>
      <c r="AH349" s="3"/>
    </row>
    <row r="350" spans="10:34" x14ac:dyDescent="0.25">
      <c r="J350"/>
      <c r="K350"/>
      <c r="L350"/>
      <c r="M350"/>
      <c r="N350" s="29"/>
      <c r="O350"/>
      <c r="P350"/>
      <c r="Q350"/>
      <c r="R350"/>
      <c r="S350"/>
      <c r="T350"/>
      <c r="U350"/>
      <c r="V350" s="29"/>
      <c r="W350" s="29"/>
      <c r="X350" s="2"/>
      <c r="Y350" s="2"/>
      <c r="AB350" s="29"/>
      <c r="AG350" s="3"/>
      <c r="AH350" s="3"/>
    </row>
    <row r="351" spans="10:34" x14ac:dyDescent="0.25">
      <c r="J351"/>
      <c r="K351"/>
      <c r="L351"/>
      <c r="M351"/>
      <c r="N351" s="29"/>
      <c r="O351"/>
      <c r="P351"/>
      <c r="Q351"/>
      <c r="R351"/>
      <c r="S351"/>
      <c r="T351"/>
      <c r="U351"/>
      <c r="V351" s="29"/>
      <c r="W351" s="29"/>
      <c r="X351" s="2"/>
      <c r="Y351" s="2"/>
      <c r="AB351" s="29"/>
      <c r="AG351" s="3"/>
      <c r="AH351" s="3"/>
    </row>
    <row r="352" spans="10:34" x14ac:dyDescent="0.25">
      <c r="J352"/>
      <c r="K352"/>
      <c r="L352"/>
      <c r="M352"/>
      <c r="N352" s="29"/>
      <c r="O352"/>
      <c r="P352"/>
      <c r="Q352"/>
      <c r="R352"/>
      <c r="S352"/>
      <c r="T352"/>
      <c r="U352"/>
      <c r="V352" s="29"/>
      <c r="W352" s="29"/>
      <c r="X352" s="2"/>
      <c r="Y352" s="2"/>
      <c r="AB352" s="29"/>
      <c r="AG352" s="3"/>
      <c r="AH352" s="3"/>
    </row>
    <row r="353" spans="10:34" x14ac:dyDescent="0.25">
      <c r="J353"/>
      <c r="K353"/>
      <c r="L353"/>
      <c r="M353"/>
      <c r="N353" s="29"/>
      <c r="O353"/>
      <c r="P353"/>
      <c r="Q353"/>
      <c r="R353"/>
      <c r="S353"/>
      <c r="T353"/>
      <c r="U353"/>
      <c r="V353" s="29"/>
      <c r="W353" s="29"/>
      <c r="X353" s="2"/>
      <c r="Y353" s="2"/>
      <c r="AB353" s="29"/>
      <c r="AG353" s="3"/>
      <c r="AH353" s="3"/>
    </row>
    <row r="354" spans="10:34" x14ac:dyDescent="0.25">
      <c r="J354"/>
      <c r="K354"/>
      <c r="L354"/>
      <c r="M354"/>
      <c r="N354" s="29"/>
      <c r="O354"/>
      <c r="P354"/>
      <c r="Q354"/>
      <c r="R354"/>
      <c r="S354"/>
      <c r="T354"/>
      <c r="U354"/>
      <c r="V354" s="29"/>
      <c r="W354" s="29"/>
      <c r="X354" s="2"/>
      <c r="Y354" s="2"/>
      <c r="AB354" s="29"/>
      <c r="AG354" s="3"/>
      <c r="AH354" s="3"/>
    </row>
    <row r="355" spans="10:34" x14ac:dyDescent="0.25">
      <c r="J355"/>
      <c r="K355"/>
      <c r="L355"/>
      <c r="M355"/>
      <c r="N355" s="29"/>
      <c r="O355"/>
      <c r="P355"/>
      <c r="Q355"/>
      <c r="R355"/>
      <c r="S355"/>
      <c r="T355"/>
      <c r="U355"/>
      <c r="V355" s="29"/>
      <c r="W355" s="29"/>
      <c r="X355" s="2"/>
      <c r="Y355" s="2"/>
      <c r="AB355" s="29"/>
      <c r="AG355" s="3"/>
      <c r="AH355" s="3"/>
    </row>
    <row r="356" spans="10:34" x14ac:dyDescent="0.25">
      <c r="J356"/>
      <c r="K356"/>
      <c r="L356"/>
      <c r="M356"/>
      <c r="N356" s="29"/>
      <c r="O356"/>
      <c r="P356"/>
      <c r="Q356"/>
      <c r="R356"/>
      <c r="S356"/>
      <c r="T356"/>
      <c r="U356"/>
      <c r="V356" s="29"/>
      <c r="W356" s="29"/>
      <c r="X356" s="2"/>
      <c r="Y356" s="2"/>
      <c r="AB356" s="29"/>
      <c r="AG356" s="3"/>
      <c r="AH356" s="3"/>
    </row>
    <row r="357" spans="10:34" x14ac:dyDescent="0.25">
      <c r="J357"/>
      <c r="K357"/>
      <c r="L357"/>
      <c r="M357"/>
      <c r="N357" s="29"/>
      <c r="O357"/>
      <c r="P357"/>
      <c r="Q357"/>
      <c r="R357"/>
      <c r="S357"/>
      <c r="T357"/>
      <c r="U357"/>
      <c r="V357" s="29"/>
      <c r="W357" s="29"/>
      <c r="X357" s="2"/>
      <c r="Y357" s="2"/>
      <c r="AB357" s="29"/>
      <c r="AG357" s="3"/>
      <c r="AH357" s="3"/>
    </row>
    <row r="358" spans="10:34" x14ac:dyDescent="0.25">
      <c r="J358"/>
      <c r="K358"/>
      <c r="L358"/>
      <c r="M358"/>
      <c r="N358" s="29"/>
      <c r="O358"/>
      <c r="P358"/>
      <c r="Q358"/>
      <c r="R358"/>
      <c r="S358"/>
      <c r="T358"/>
      <c r="U358"/>
      <c r="V358" s="29"/>
      <c r="W358" s="29"/>
      <c r="X358" s="2"/>
      <c r="Y358" s="2"/>
      <c r="AB358" s="29"/>
      <c r="AG358" s="3"/>
      <c r="AH358" s="3"/>
    </row>
    <row r="359" spans="10:34" x14ac:dyDescent="0.25">
      <c r="J359"/>
      <c r="K359"/>
      <c r="L359"/>
      <c r="M359"/>
      <c r="N359" s="29"/>
      <c r="O359"/>
      <c r="P359"/>
      <c r="Q359"/>
      <c r="R359"/>
      <c r="S359"/>
      <c r="T359"/>
      <c r="U359"/>
      <c r="V359" s="29"/>
      <c r="W359" s="29"/>
      <c r="X359" s="2"/>
      <c r="Y359" s="2"/>
      <c r="AB359" s="29"/>
      <c r="AG359" s="3"/>
      <c r="AH359" s="3"/>
    </row>
    <row r="360" spans="10:34" x14ac:dyDescent="0.25">
      <c r="J360"/>
      <c r="K360"/>
      <c r="L360"/>
      <c r="M360"/>
      <c r="N360" s="29"/>
      <c r="O360"/>
      <c r="P360"/>
      <c r="Q360"/>
      <c r="R360"/>
      <c r="S360"/>
      <c r="T360"/>
      <c r="U360"/>
      <c r="V360" s="29"/>
      <c r="W360" s="29"/>
      <c r="X360" s="2"/>
      <c r="Y360" s="2"/>
      <c r="AB360" s="29"/>
      <c r="AG360" s="3"/>
      <c r="AH360" s="3"/>
    </row>
    <row r="361" spans="10:34" x14ac:dyDescent="0.25">
      <c r="J361"/>
      <c r="K361"/>
      <c r="L361"/>
      <c r="M361"/>
      <c r="N361" s="29"/>
      <c r="O361"/>
      <c r="P361"/>
      <c r="Q361"/>
      <c r="R361"/>
      <c r="S361"/>
      <c r="T361"/>
      <c r="U361"/>
      <c r="V361" s="29"/>
      <c r="W361" s="29"/>
      <c r="X361" s="2"/>
      <c r="Y361" s="2"/>
      <c r="AB361" s="29"/>
      <c r="AG361" s="3"/>
      <c r="AH361" s="3"/>
    </row>
    <row r="362" spans="10:34" x14ac:dyDescent="0.25">
      <c r="J362"/>
      <c r="K362"/>
      <c r="L362"/>
      <c r="M362"/>
      <c r="N362" s="29"/>
      <c r="O362"/>
      <c r="P362"/>
      <c r="Q362"/>
      <c r="R362"/>
      <c r="S362"/>
      <c r="T362"/>
      <c r="U362"/>
      <c r="V362" s="29"/>
      <c r="W362" s="29"/>
      <c r="X362" s="2"/>
      <c r="Y362" s="2"/>
      <c r="AB362" s="29"/>
      <c r="AG362" s="3"/>
      <c r="AH362" s="3"/>
    </row>
    <row r="363" spans="10:34" x14ac:dyDescent="0.25">
      <c r="J363"/>
      <c r="K363"/>
      <c r="L363"/>
      <c r="M363"/>
      <c r="N363" s="29"/>
      <c r="O363"/>
      <c r="P363"/>
      <c r="Q363"/>
      <c r="R363"/>
      <c r="S363"/>
      <c r="T363"/>
      <c r="U363"/>
      <c r="V363" s="29"/>
      <c r="W363" s="29"/>
      <c r="X363" s="2"/>
      <c r="Y363" s="2"/>
      <c r="AB363" s="29"/>
      <c r="AG363" s="3"/>
      <c r="AH363" s="3"/>
    </row>
    <row r="364" spans="10:34" x14ac:dyDescent="0.25">
      <c r="J364"/>
      <c r="K364"/>
      <c r="L364"/>
      <c r="M364"/>
      <c r="N364" s="29"/>
      <c r="O364"/>
      <c r="P364"/>
      <c r="Q364"/>
      <c r="R364"/>
      <c r="S364"/>
      <c r="T364"/>
      <c r="U364"/>
      <c r="V364" s="29"/>
      <c r="W364" s="29"/>
      <c r="X364" s="2"/>
      <c r="Y364" s="2"/>
      <c r="AB364" s="29"/>
      <c r="AG364" s="3"/>
      <c r="AH364" s="3"/>
    </row>
    <row r="365" spans="10:34" x14ac:dyDescent="0.25">
      <c r="J365"/>
      <c r="K365"/>
      <c r="L365"/>
      <c r="M365"/>
      <c r="N365" s="29"/>
      <c r="O365"/>
      <c r="P365"/>
      <c r="Q365"/>
      <c r="R365"/>
      <c r="S365"/>
      <c r="T365"/>
      <c r="U365"/>
      <c r="V365" s="29"/>
      <c r="W365" s="29"/>
      <c r="X365" s="2"/>
      <c r="Y365" s="2"/>
      <c r="AB365" s="29"/>
      <c r="AG365" s="3"/>
      <c r="AH365" s="3"/>
    </row>
    <row r="366" spans="10:34" x14ac:dyDescent="0.25">
      <c r="J366"/>
      <c r="K366"/>
      <c r="L366"/>
      <c r="M366"/>
      <c r="N366" s="29"/>
      <c r="O366"/>
      <c r="P366"/>
      <c r="Q366"/>
      <c r="R366"/>
      <c r="S366"/>
      <c r="T366"/>
      <c r="U366"/>
      <c r="V366" s="29"/>
      <c r="W366" s="29"/>
      <c r="X366" s="2"/>
      <c r="Y366" s="2"/>
      <c r="AB366" s="29"/>
      <c r="AG366" s="3"/>
      <c r="AH366" s="3"/>
    </row>
    <row r="367" spans="10:34" x14ac:dyDescent="0.25">
      <c r="J367"/>
      <c r="K367"/>
      <c r="L367"/>
      <c r="M367"/>
      <c r="N367" s="29"/>
      <c r="O367"/>
      <c r="P367"/>
      <c r="Q367"/>
      <c r="R367"/>
      <c r="S367"/>
      <c r="T367"/>
      <c r="U367"/>
      <c r="V367" s="29"/>
      <c r="W367" s="29"/>
      <c r="X367" s="2"/>
      <c r="Y367" s="2"/>
      <c r="AB367" s="29"/>
      <c r="AG367" s="3"/>
      <c r="AH367" s="3"/>
    </row>
    <row r="368" spans="10:34" x14ac:dyDescent="0.25">
      <c r="J368"/>
      <c r="K368"/>
      <c r="L368"/>
      <c r="M368"/>
      <c r="N368" s="29"/>
      <c r="O368"/>
      <c r="P368"/>
      <c r="Q368"/>
      <c r="R368"/>
      <c r="S368"/>
      <c r="T368"/>
      <c r="U368"/>
      <c r="V368" s="29"/>
      <c r="W368" s="29"/>
      <c r="X368" s="2"/>
      <c r="Y368" s="2"/>
      <c r="AB368" s="29"/>
      <c r="AG368" s="3"/>
      <c r="AH368" s="3"/>
    </row>
    <row r="369" spans="10:34" x14ac:dyDescent="0.25">
      <c r="J369"/>
      <c r="K369"/>
      <c r="L369"/>
      <c r="M369"/>
      <c r="N369" s="29"/>
      <c r="O369"/>
      <c r="P369"/>
      <c r="Q369"/>
      <c r="R369"/>
      <c r="S369"/>
      <c r="T369"/>
      <c r="U369"/>
      <c r="V369" s="29"/>
      <c r="W369" s="29"/>
      <c r="X369" s="2"/>
      <c r="Y369" s="2"/>
      <c r="AB369" s="29"/>
      <c r="AG369" s="3"/>
      <c r="AH369" s="3"/>
    </row>
    <row r="370" spans="10:34" x14ac:dyDescent="0.25">
      <c r="J370"/>
      <c r="K370"/>
      <c r="L370"/>
      <c r="M370"/>
      <c r="N370" s="29"/>
      <c r="O370"/>
      <c r="P370"/>
      <c r="Q370"/>
      <c r="R370"/>
      <c r="S370"/>
      <c r="T370"/>
      <c r="U370"/>
      <c r="V370" s="29"/>
      <c r="W370" s="29"/>
      <c r="X370" s="2"/>
      <c r="Y370" s="2"/>
      <c r="AB370" s="29"/>
      <c r="AG370" s="3"/>
      <c r="AH370" s="3"/>
    </row>
    <row r="371" spans="10:34" x14ac:dyDescent="0.25">
      <c r="J371"/>
      <c r="K371"/>
      <c r="L371"/>
      <c r="M371"/>
      <c r="N371" s="29"/>
      <c r="O371"/>
      <c r="P371"/>
      <c r="Q371"/>
      <c r="R371"/>
      <c r="S371"/>
      <c r="T371"/>
      <c r="U371"/>
      <c r="V371" s="29"/>
      <c r="W371" s="29"/>
      <c r="X371" s="2"/>
      <c r="Y371" s="2"/>
      <c r="AB371" s="29"/>
      <c r="AG371" s="3"/>
      <c r="AH371" s="3"/>
    </row>
    <row r="372" spans="10:34" x14ac:dyDescent="0.25">
      <c r="J372"/>
      <c r="K372"/>
      <c r="L372"/>
      <c r="M372"/>
      <c r="N372" s="29"/>
      <c r="O372"/>
      <c r="P372"/>
      <c r="Q372"/>
      <c r="R372"/>
      <c r="S372"/>
      <c r="T372"/>
      <c r="U372"/>
      <c r="V372" s="29"/>
      <c r="W372" s="29"/>
      <c r="X372" s="2"/>
      <c r="Y372" s="2"/>
      <c r="AB372" s="29"/>
      <c r="AG372" s="3"/>
      <c r="AH372" s="3"/>
    </row>
    <row r="373" spans="10:34" x14ac:dyDescent="0.25">
      <c r="J373"/>
      <c r="K373"/>
      <c r="L373"/>
      <c r="M373"/>
      <c r="N373" s="29"/>
      <c r="O373"/>
      <c r="P373"/>
      <c r="Q373"/>
      <c r="R373"/>
      <c r="S373"/>
      <c r="T373"/>
      <c r="U373"/>
      <c r="V373" s="29"/>
      <c r="W373" s="29"/>
      <c r="X373" s="2"/>
      <c r="Y373" s="2"/>
      <c r="AB373" s="29"/>
      <c r="AG373" s="3"/>
      <c r="AH373" s="3"/>
    </row>
    <row r="374" spans="10:34" x14ac:dyDescent="0.25">
      <c r="J374"/>
      <c r="K374"/>
      <c r="L374"/>
      <c r="M374"/>
      <c r="N374" s="29"/>
      <c r="O374"/>
      <c r="P374"/>
      <c r="Q374"/>
      <c r="R374"/>
      <c r="S374"/>
      <c r="T374"/>
      <c r="U374"/>
      <c r="V374" s="29"/>
      <c r="W374" s="29"/>
      <c r="X374" s="2"/>
      <c r="Y374" s="2"/>
      <c r="AB374" s="29"/>
      <c r="AG374" s="3"/>
      <c r="AH374" s="3"/>
    </row>
    <row r="375" spans="10:34" x14ac:dyDescent="0.25">
      <c r="J375"/>
      <c r="K375"/>
      <c r="L375"/>
      <c r="M375"/>
      <c r="N375" s="29"/>
      <c r="O375"/>
      <c r="P375"/>
      <c r="Q375"/>
      <c r="R375"/>
      <c r="S375"/>
      <c r="T375"/>
      <c r="U375"/>
      <c r="V375" s="29"/>
      <c r="W375" s="29"/>
      <c r="X375" s="2"/>
      <c r="Y375" s="2"/>
      <c r="AB375" s="29"/>
      <c r="AG375" s="3"/>
      <c r="AH375" s="3"/>
    </row>
    <row r="376" spans="10:34" x14ac:dyDescent="0.25">
      <c r="J376"/>
      <c r="K376"/>
      <c r="L376"/>
      <c r="M376"/>
      <c r="N376" s="29"/>
      <c r="O376"/>
      <c r="P376"/>
      <c r="Q376"/>
      <c r="R376"/>
      <c r="S376"/>
      <c r="T376"/>
      <c r="U376"/>
      <c r="V376" s="29"/>
      <c r="W376" s="29"/>
      <c r="X376" s="2"/>
      <c r="Y376" s="2"/>
      <c r="AB376" s="29"/>
      <c r="AG376" s="3"/>
      <c r="AH376" s="3"/>
    </row>
    <row r="377" spans="10:34" x14ac:dyDescent="0.25">
      <c r="J377"/>
      <c r="K377"/>
      <c r="L377"/>
      <c r="M377"/>
      <c r="N377" s="29"/>
      <c r="O377"/>
      <c r="P377"/>
      <c r="Q377"/>
      <c r="R377"/>
      <c r="S377"/>
      <c r="T377"/>
      <c r="U377"/>
      <c r="V377" s="29"/>
      <c r="W377" s="29"/>
      <c r="X377" s="2"/>
      <c r="Y377" s="2"/>
      <c r="AB377" s="29"/>
      <c r="AG377" s="3"/>
      <c r="AH377" s="3"/>
    </row>
    <row r="378" spans="10:34" x14ac:dyDescent="0.25">
      <c r="J378"/>
      <c r="K378"/>
      <c r="L378"/>
      <c r="M378"/>
      <c r="N378" s="29"/>
      <c r="O378"/>
      <c r="P378"/>
      <c r="Q378"/>
      <c r="R378"/>
      <c r="S378"/>
      <c r="T378"/>
      <c r="U378"/>
      <c r="V378" s="29"/>
      <c r="W378" s="29"/>
      <c r="X378" s="2"/>
      <c r="Y378" s="2"/>
      <c r="AB378" s="29"/>
      <c r="AG378" s="3"/>
      <c r="AH378" s="3"/>
    </row>
    <row r="379" spans="10:34" x14ac:dyDescent="0.25">
      <c r="J379"/>
      <c r="K379"/>
      <c r="L379"/>
      <c r="M379"/>
      <c r="N379" s="29"/>
      <c r="O379"/>
      <c r="P379"/>
      <c r="Q379"/>
      <c r="R379"/>
      <c r="S379"/>
      <c r="T379"/>
      <c r="U379"/>
      <c r="V379" s="29"/>
      <c r="W379" s="29"/>
      <c r="X379" s="2"/>
      <c r="Y379" s="2"/>
      <c r="AB379" s="29"/>
      <c r="AG379" s="3"/>
      <c r="AH379" s="3"/>
    </row>
    <row r="380" spans="10:34" x14ac:dyDescent="0.25">
      <c r="J380"/>
      <c r="K380"/>
      <c r="L380"/>
      <c r="M380"/>
      <c r="N380" s="29"/>
      <c r="O380"/>
      <c r="P380"/>
      <c r="Q380"/>
      <c r="R380"/>
      <c r="S380"/>
      <c r="T380"/>
      <c r="U380"/>
      <c r="V380" s="29"/>
      <c r="W380" s="29"/>
      <c r="X380" s="2"/>
      <c r="Y380" s="2"/>
      <c r="AB380" s="29"/>
      <c r="AG380" s="3"/>
      <c r="AH380" s="3"/>
    </row>
    <row r="381" spans="10:34" x14ac:dyDescent="0.25">
      <c r="J381"/>
      <c r="K381"/>
      <c r="L381"/>
      <c r="M381"/>
      <c r="N381" s="29"/>
      <c r="O381"/>
      <c r="P381"/>
      <c r="Q381"/>
      <c r="R381"/>
      <c r="S381"/>
      <c r="T381"/>
      <c r="U381"/>
      <c r="V381" s="29"/>
      <c r="W381" s="29"/>
      <c r="X381" s="2"/>
      <c r="Y381" s="2"/>
      <c r="AB381" s="29"/>
      <c r="AG381" s="3"/>
      <c r="AH381" s="3"/>
    </row>
    <row r="382" spans="10:34" x14ac:dyDescent="0.25">
      <c r="J382"/>
      <c r="K382"/>
      <c r="L382"/>
      <c r="M382"/>
      <c r="N382" s="29"/>
      <c r="O382"/>
      <c r="P382"/>
      <c r="Q382"/>
      <c r="R382"/>
      <c r="S382"/>
      <c r="T382"/>
      <c r="U382"/>
      <c r="V382" s="29"/>
      <c r="W382" s="29"/>
      <c r="X382" s="2"/>
      <c r="Y382" s="2"/>
      <c r="AB382" s="29"/>
      <c r="AG382" s="3"/>
      <c r="AH382" s="3"/>
    </row>
    <row r="383" spans="10:34" x14ac:dyDescent="0.25">
      <c r="J383"/>
      <c r="K383"/>
      <c r="L383"/>
      <c r="M383"/>
      <c r="N383" s="29"/>
      <c r="O383"/>
      <c r="P383"/>
      <c r="Q383"/>
      <c r="R383"/>
      <c r="S383"/>
      <c r="T383"/>
      <c r="U383"/>
      <c r="V383" s="29"/>
      <c r="W383" s="29"/>
      <c r="X383" s="2"/>
      <c r="Y383" s="2"/>
      <c r="AB383" s="29"/>
      <c r="AG383" s="3"/>
      <c r="AH383" s="3"/>
    </row>
    <row r="384" spans="10:34" x14ac:dyDescent="0.25">
      <c r="J384"/>
      <c r="K384"/>
      <c r="L384"/>
      <c r="M384"/>
      <c r="N384" s="29"/>
      <c r="O384"/>
      <c r="P384"/>
      <c r="Q384"/>
      <c r="R384"/>
      <c r="S384"/>
      <c r="T384"/>
      <c r="U384"/>
      <c r="V384" s="29"/>
      <c r="W384" s="29"/>
      <c r="X384" s="2"/>
      <c r="Y384" s="2"/>
      <c r="AB384" s="29"/>
      <c r="AG384" s="3"/>
      <c r="AH384" s="3"/>
    </row>
    <row r="385" spans="10:34" x14ac:dyDescent="0.25">
      <c r="J385"/>
      <c r="K385"/>
      <c r="L385"/>
      <c r="M385"/>
      <c r="N385" s="29"/>
      <c r="O385"/>
      <c r="P385"/>
      <c r="Q385"/>
      <c r="R385"/>
      <c r="S385"/>
      <c r="T385"/>
      <c r="U385"/>
      <c r="V385" s="29"/>
      <c r="W385" s="29"/>
      <c r="X385" s="2"/>
      <c r="Y385" s="2"/>
      <c r="AB385" s="29"/>
      <c r="AG385" s="3"/>
      <c r="AH385" s="3"/>
    </row>
    <row r="386" spans="10:34" x14ac:dyDescent="0.25">
      <c r="J386"/>
      <c r="K386"/>
      <c r="L386"/>
      <c r="M386"/>
      <c r="N386" s="29"/>
      <c r="O386"/>
      <c r="P386"/>
      <c r="Q386"/>
      <c r="R386"/>
      <c r="S386"/>
      <c r="T386"/>
      <c r="U386"/>
      <c r="V386" s="29"/>
      <c r="W386" s="29"/>
      <c r="X386" s="2"/>
      <c r="Y386" s="2"/>
      <c r="AB386" s="29"/>
      <c r="AG386" s="3"/>
      <c r="AH386" s="3"/>
    </row>
    <row r="387" spans="10:34" x14ac:dyDescent="0.25">
      <c r="J387"/>
      <c r="K387"/>
      <c r="L387"/>
      <c r="M387"/>
      <c r="N387" s="29"/>
      <c r="O387"/>
      <c r="P387"/>
      <c r="Q387"/>
      <c r="R387"/>
      <c r="S387"/>
      <c r="T387"/>
      <c r="U387"/>
      <c r="V387" s="29"/>
      <c r="W387" s="29"/>
      <c r="X387" s="2"/>
      <c r="Y387" s="2"/>
      <c r="AB387" s="29"/>
      <c r="AG387" s="3"/>
      <c r="AH387" s="3"/>
    </row>
    <row r="388" spans="10:34" x14ac:dyDescent="0.25">
      <c r="J388"/>
      <c r="K388"/>
      <c r="L388"/>
      <c r="M388"/>
      <c r="N388" s="29"/>
      <c r="O388"/>
      <c r="P388"/>
      <c r="Q388"/>
      <c r="R388"/>
      <c r="S388"/>
      <c r="T388"/>
      <c r="U388"/>
      <c r="V388" s="29"/>
      <c r="W388" s="29"/>
      <c r="X388" s="2"/>
      <c r="Y388" s="2"/>
      <c r="AB388" s="29"/>
      <c r="AG388" s="3"/>
      <c r="AH388" s="3"/>
    </row>
    <row r="389" spans="10:34" x14ac:dyDescent="0.25">
      <c r="J389"/>
      <c r="K389"/>
      <c r="L389"/>
      <c r="M389"/>
      <c r="N389" s="29"/>
      <c r="O389"/>
      <c r="P389"/>
      <c r="Q389"/>
      <c r="R389"/>
      <c r="S389"/>
      <c r="T389"/>
      <c r="U389"/>
      <c r="V389" s="29"/>
      <c r="W389" s="29"/>
      <c r="X389" s="2"/>
      <c r="Y389" s="2"/>
      <c r="AB389" s="29"/>
      <c r="AG389" s="3"/>
      <c r="AH389" s="3"/>
    </row>
    <row r="390" spans="10:34" x14ac:dyDescent="0.25">
      <c r="J390"/>
      <c r="K390"/>
      <c r="L390"/>
      <c r="M390"/>
      <c r="N390" s="29"/>
      <c r="O390"/>
      <c r="P390"/>
      <c r="Q390"/>
      <c r="R390"/>
      <c r="S390"/>
      <c r="T390"/>
      <c r="U390"/>
      <c r="V390" s="29"/>
      <c r="W390" s="29"/>
      <c r="X390" s="2"/>
      <c r="Y390" s="2"/>
      <c r="AB390" s="29"/>
      <c r="AG390" s="3"/>
      <c r="AH390" s="3"/>
    </row>
    <row r="391" spans="10:34" x14ac:dyDescent="0.25">
      <c r="J391"/>
      <c r="K391"/>
      <c r="L391"/>
      <c r="M391"/>
      <c r="N391" s="29"/>
      <c r="O391"/>
      <c r="P391"/>
      <c r="Q391"/>
      <c r="R391"/>
      <c r="S391"/>
      <c r="T391"/>
      <c r="U391"/>
      <c r="V391" s="29"/>
      <c r="W391" s="29"/>
      <c r="X391" s="2"/>
      <c r="Y391" s="2"/>
      <c r="AB391" s="29"/>
      <c r="AG391" s="3"/>
      <c r="AH391" s="3"/>
    </row>
    <row r="392" spans="10:34" x14ac:dyDescent="0.25">
      <c r="J392"/>
      <c r="K392"/>
      <c r="L392"/>
      <c r="M392"/>
      <c r="N392" s="29"/>
      <c r="O392"/>
      <c r="P392"/>
      <c r="Q392"/>
      <c r="R392"/>
      <c r="S392"/>
      <c r="T392"/>
      <c r="U392"/>
      <c r="V392" s="29"/>
      <c r="W392" s="29"/>
      <c r="X392" s="2"/>
      <c r="Y392" s="2"/>
      <c r="AB392" s="29"/>
      <c r="AG392" s="3"/>
      <c r="AH392" s="3"/>
    </row>
    <row r="393" spans="10:34" x14ac:dyDescent="0.25">
      <c r="J393"/>
      <c r="K393"/>
      <c r="L393"/>
      <c r="M393"/>
      <c r="N393" s="29"/>
      <c r="O393"/>
      <c r="P393"/>
      <c r="Q393"/>
      <c r="R393"/>
      <c r="S393"/>
      <c r="T393"/>
      <c r="U393"/>
      <c r="V393" s="29"/>
      <c r="W393" s="29"/>
      <c r="X393" s="2"/>
      <c r="Y393" s="2"/>
      <c r="AB393" s="29"/>
      <c r="AG393" s="3"/>
      <c r="AH393" s="3"/>
    </row>
    <row r="394" spans="10:34" x14ac:dyDescent="0.25">
      <c r="J394"/>
      <c r="K394"/>
      <c r="L394"/>
      <c r="M394"/>
      <c r="N394" s="29"/>
      <c r="O394"/>
      <c r="P394"/>
      <c r="Q394"/>
      <c r="R394"/>
      <c r="S394"/>
      <c r="T394"/>
      <c r="U394"/>
      <c r="V394" s="29"/>
      <c r="W394" s="29"/>
      <c r="X394" s="2"/>
      <c r="Y394" s="2"/>
      <c r="AB394" s="29"/>
      <c r="AG394" s="3"/>
      <c r="AH394" s="3"/>
    </row>
    <row r="395" spans="10:34" x14ac:dyDescent="0.25">
      <c r="J395"/>
      <c r="K395"/>
      <c r="L395"/>
      <c r="M395"/>
      <c r="N395" s="29"/>
      <c r="O395"/>
      <c r="P395"/>
      <c r="Q395"/>
      <c r="R395"/>
      <c r="S395"/>
      <c r="T395"/>
      <c r="U395"/>
      <c r="V395" s="29"/>
      <c r="W395" s="29"/>
      <c r="X395" s="2"/>
      <c r="Y395" s="2"/>
      <c r="AB395" s="29"/>
      <c r="AG395" s="3"/>
      <c r="AH395" s="3"/>
    </row>
    <row r="396" spans="10:34" x14ac:dyDescent="0.25">
      <c r="J396"/>
      <c r="K396"/>
      <c r="L396"/>
      <c r="M396"/>
      <c r="N396" s="29"/>
      <c r="O396"/>
      <c r="P396"/>
      <c r="Q396"/>
      <c r="R396"/>
      <c r="S396"/>
      <c r="T396"/>
      <c r="U396"/>
      <c r="V396" s="29"/>
      <c r="W396" s="29"/>
      <c r="X396" s="2"/>
      <c r="Y396" s="2"/>
      <c r="AB396" s="29"/>
      <c r="AG396" s="3"/>
      <c r="AH396" s="3"/>
    </row>
    <row r="397" spans="10:34" x14ac:dyDescent="0.25">
      <c r="J397"/>
      <c r="K397"/>
      <c r="L397"/>
      <c r="M397"/>
      <c r="N397" s="29"/>
      <c r="O397"/>
      <c r="P397"/>
      <c r="Q397"/>
      <c r="R397"/>
      <c r="S397"/>
      <c r="T397"/>
      <c r="U397"/>
      <c r="V397" s="29"/>
      <c r="W397" s="29"/>
      <c r="X397" s="2"/>
      <c r="Y397" s="2"/>
      <c r="AB397" s="29"/>
      <c r="AG397" s="3"/>
      <c r="AH397" s="3"/>
    </row>
    <row r="398" spans="10:34" x14ac:dyDescent="0.25">
      <c r="J398"/>
      <c r="K398"/>
      <c r="L398"/>
      <c r="M398"/>
      <c r="N398" s="29"/>
      <c r="O398"/>
      <c r="P398"/>
      <c r="Q398"/>
      <c r="R398"/>
      <c r="S398"/>
      <c r="T398"/>
      <c r="U398"/>
      <c r="V398" s="29"/>
      <c r="W398" s="29"/>
      <c r="X398" s="2"/>
      <c r="Y398" s="2"/>
      <c r="AB398" s="29"/>
      <c r="AG398" s="3"/>
      <c r="AH398" s="3"/>
    </row>
    <row r="399" spans="10:34" x14ac:dyDescent="0.25">
      <c r="J399"/>
      <c r="K399"/>
      <c r="L399"/>
      <c r="M399"/>
      <c r="N399" s="29"/>
      <c r="O399"/>
      <c r="P399"/>
      <c r="Q399"/>
      <c r="R399"/>
      <c r="S399"/>
      <c r="T399"/>
      <c r="U399"/>
      <c r="V399" s="29"/>
      <c r="W399" s="29"/>
      <c r="X399" s="2"/>
      <c r="Y399" s="2"/>
      <c r="AB399" s="29"/>
      <c r="AG399" s="3"/>
      <c r="AH399" s="3"/>
    </row>
    <row r="400" spans="10:34" x14ac:dyDescent="0.25">
      <c r="J400"/>
      <c r="K400"/>
      <c r="L400"/>
      <c r="M400"/>
      <c r="N400" s="29"/>
      <c r="O400"/>
      <c r="P400"/>
      <c r="Q400"/>
      <c r="R400"/>
      <c r="S400"/>
      <c r="T400"/>
      <c r="U400"/>
      <c r="V400" s="29"/>
      <c r="W400" s="29"/>
      <c r="X400" s="2"/>
      <c r="Y400" s="2"/>
      <c r="AB400" s="29"/>
      <c r="AG400" s="3"/>
      <c r="AH400" s="3"/>
    </row>
    <row r="401" spans="10:34" x14ac:dyDescent="0.25">
      <c r="J401"/>
      <c r="K401"/>
      <c r="L401"/>
      <c r="M401"/>
      <c r="N401" s="29"/>
      <c r="O401"/>
      <c r="P401"/>
      <c r="Q401"/>
      <c r="R401"/>
      <c r="S401"/>
      <c r="T401"/>
      <c r="U401"/>
      <c r="V401" s="29"/>
      <c r="W401" s="29"/>
      <c r="X401" s="2"/>
      <c r="Y401" s="2"/>
      <c r="AB401" s="29"/>
      <c r="AG401" s="3"/>
      <c r="AH401" s="3"/>
    </row>
    <row r="402" spans="10:34" x14ac:dyDescent="0.25">
      <c r="J402"/>
      <c r="K402"/>
      <c r="L402"/>
      <c r="M402"/>
      <c r="N402" s="29"/>
      <c r="O402"/>
      <c r="P402"/>
      <c r="Q402"/>
      <c r="R402"/>
      <c r="S402"/>
      <c r="T402"/>
      <c r="U402"/>
      <c r="V402" s="29"/>
      <c r="W402" s="29"/>
      <c r="X402" s="2"/>
      <c r="Y402" s="2"/>
      <c r="AB402" s="29"/>
      <c r="AG402" s="3"/>
      <c r="AH402" s="3"/>
    </row>
    <row r="403" spans="10:34" x14ac:dyDescent="0.25">
      <c r="J403"/>
      <c r="K403"/>
      <c r="L403"/>
      <c r="M403"/>
      <c r="N403" s="29"/>
      <c r="O403"/>
      <c r="P403"/>
      <c r="Q403"/>
      <c r="R403"/>
      <c r="S403"/>
      <c r="T403"/>
      <c r="U403"/>
      <c r="V403" s="29"/>
      <c r="W403" s="29"/>
      <c r="X403" s="2"/>
      <c r="Y403" s="2"/>
      <c r="AB403" s="29"/>
      <c r="AG403" s="3"/>
      <c r="AH403" s="3"/>
    </row>
    <row r="404" spans="10:34" x14ac:dyDescent="0.25">
      <c r="J404"/>
      <c r="K404"/>
      <c r="L404"/>
      <c r="M404"/>
      <c r="N404" s="29"/>
      <c r="O404"/>
      <c r="P404"/>
      <c r="Q404"/>
      <c r="R404"/>
      <c r="S404"/>
      <c r="T404"/>
      <c r="U404"/>
      <c r="V404" s="29"/>
      <c r="W404" s="29"/>
      <c r="X404" s="2"/>
      <c r="Y404" s="2"/>
      <c r="AB404" s="29"/>
      <c r="AG404" s="3"/>
      <c r="AH404" s="3"/>
    </row>
    <row r="405" spans="10:34" x14ac:dyDescent="0.25">
      <c r="J405"/>
      <c r="K405"/>
      <c r="L405"/>
      <c r="M405"/>
      <c r="N405" s="29"/>
      <c r="O405"/>
      <c r="P405"/>
      <c r="Q405"/>
      <c r="R405"/>
      <c r="S405"/>
      <c r="T405"/>
      <c r="U405"/>
      <c r="V405" s="29"/>
      <c r="W405" s="29"/>
      <c r="X405" s="2"/>
      <c r="Y405" s="2"/>
      <c r="AB405" s="29"/>
      <c r="AG405" s="3"/>
      <c r="AH405" s="3"/>
    </row>
    <row r="406" spans="10:34" x14ac:dyDescent="0.25">
      <c r="J406"/>
      <c r="K406"/>
      <c r="L406"/>
      <c r="M406"/>
      <c r="N406" s="29"/>
      <c r="O406"/>
      <c r="P406"/>
      <c r="Q406"/>
      <c r="R406"/>
      <c r="S406"/>
      <c r="T406"/>
      <c r="U406"/>
      <c r="V406" s="29"/>
      <c r="W406" s="29"/>
      <c r="X406" s="2"/>
      <c r="Y406" s="2"/>
      <c r="AB406" s="29"/>
      <c r="AG406" s="3"/>
      <c r="AH406" s="3"/>
    </row>
    <row r="407" spans="10:34" x14ac:dyDescent="0.25">
      <c r="J407"/>
      <c r="K407"/>
      <c r="L407"/>
      <c r="M407"/>
      <c r="N407" s="29"/>
      <c r="O407"/>
      <c r="P407"/>
      <c r="Q407"/>
      <c r="R407"/>
      <c r="S407"/>
      <c r="T407"/>
      <c r="U407"/>
      <c r="V407" s="29"/>
      <c r="W407" s="29"/>
      <c r="X407" s="2"/>
      <c r="Y407" s="2"/>
      <c r="AB407" s="29"/>
      <c r="AG407" s="3"/>
      <c r="AH407" s="3"/>
    </row>
    <row r="408" spans="10:34" x14ac:dyDescent="0.25">
      <c r="J408"/>
      <c r="K408"/>
      <c r="L408"/>
      <c r="M408"/>
      <c r="N408" s="29"/>
      <c r="O408"/>
      <c r="P408"/>
      <c r="Q408"/>
      <c r="R408"/>
      <c r="S408"/>
      <c r="T408"/>
      <c r="U408"/>
      <c r="V408" s="29"/>
      <c r="W408" s="29"/>
      <c r="X408" s="2"/>
      <c r="Y408" s="2"/>
      <c r="AB408" s="29"/>
      <c r="AG408" s="3"/>
      <c r="AH408" s="3"/>
    </row>
    <row r="409" spans="10:34" x14ac:dyDescent="0.25">
      <c r="J409"/>
      <c r="K409"/>
      <c r="L409"/>
      <c r="M409"/>
      <c r="N409" s="29"/>
      <c r="O409"/>
      <c r="P409"/>
      <c r="Q409"/>
      <c r="R409"/>
      <c r="S409"/>
      <c r="T409"/>
      <c r="U409"/>
      <c r="V409" s="29"/>
      <c r="W409" s="29"/>
      <c r="X409" s="2"/>
      <c r="Y409" s="2"/>
      <c r="AB409" s="29"/>
      <c r="AG409" s="3"/>
      <c r="AH409" s="3"/>
    </row>
    <row r="410" spans="10:34" x14ac:dyDescent="0.25">
      <c r="J410"/>
      <c r="K410"/>
      <c r="L410"/>
      <c r="M410"/>
      <c r="N410" s="29"/>
      <c r="O410"/>
      <c r="P410"/>
      <c r="Q410"/>
      <c r="R410"/>
      <c r="S410"/>
      <c r="T410"/>
      <c r="U410"/>
      <c r="V410" s="29"/>
      <c r="W410" s="29"/>
      <c r="X410" s="2"/>
      <c r="Y410" s="2"/>
      <c r="AB410" s="29"/>
      <c r="AG410" s="3"/>
      <c r="AH410" s="3"/>
    </row>
    <row r="411" spans="10:34" x14ac:dyDescent="0.25">
      <c r="J411"/>
      <c r="K411"/>
      <c r="L411"/>
      <c r="M411"/>
      <c r="N411" s="29"/>
      <c r="O411"/>
      <c r="P411"/>
      <c r="Q411"/>
      <c r="R411"/>
      <c r="S411"/>
      <c r="T411"/>
      <c r="U411"/>
      <c r="V411" s="29"/>
      <c r="W411" s="29"/>
      <c r="X411" s="2"/>
      <c r="Y411" s="2"/>
      <c r="AB411" s="29"/>
      <c r="AG411" s="3"/>
      <c r="AH411" s="3"/>
    </row>
    <row r="412" spans="10:34" x14ac:dyDescent="0.25">
      <c r="J412"/>
      <c r="K412"/>
      <c r="L412"/>
      <c r="M412"/>
      <c r="N412" s="29"/>
      <c r="O412"/>
      <c r="P412"/>
      <c r="Q412"/>
      <c r="R412"/>
      <c r="S412"/>
      <c r="T412"/>
      <c r="U412"/>
      <c r="V412" s="29"/>
      <c r="W412" s="29"/>
      <c r="X412" s="2"/>
      <c r="Y412" s="2"/>
      <c r="AB412" s="29"/>
      <c r="AG412" s="3"/>
      <c r="AH412" s="3"/>
    </row>
    <row r="413" spans="10:34" x14ac:dyDescent="0.25">
      <c r="J413"/>
      <c r="K413"/>
      <c r="L413"/>
      <c r="M413"/>
      <c r="N413" s="29"/>
      <c r="O413"/>
      <c r="P413"/>
      <c r="Q413"/>
      <c r="R413"/>
      <c r="S413"/>
      <c r="T413"/>
      <c r="U413"/>
      <c r="V413" s="29"/>
      <c r="W413" s="29"/>
      <c r="X413" s="2"/>
      <c r="Y413" s="2"/>
      <c r="AB413" s="29"/>
      <c r="AG413" s="3"/>
      <c r="AH413" s="3"/>
    </row>
    <row r="414" spans="10:34" x14ac:dyDescent="0.25">
      <c r="J414"/>
      <c r="K414"/>
      <c r="L414"/>
      <c r="M414"/>
      <c r="N414" s="29"/>
      <c r="O414"/>
      <c r="P414"/>
      <c r="Q414"/>
      <c r="R414"/>
      <c r="S414"/>
      <c r="T414"/>
      <c r="U414"/>
      <c r="V414" s="29"/>
      <c r="W414" s="29"/>
      <c r="X414" s="2"/>
      <c r="Y414" s="2"/>
      <c r="AB414" s="29"/>
      <c r="AG414" s="3"/>
      <c r="AH414" s="3"/>
    </row>
    <row r="415" spans="10:34" x14ac:dyDescent="0.25">
      <c r="J415"/>
      <c r="K415"/>
      <c r="L415"/>
      <c r="M415"/>
      <c r="N415" s="29"/>
      <c r="O415"/>
      <c r="P415"/>
      <c r="Q415"/>
      <c r="R415"/>
      <c r="S415"/>
      <c r="T415"/>
      <c r="U415"/>
      <c r="V415" s="29"/>
      <c r="W415" s="29"/>
      <c r="X415" s="2"/>
      <c r="Y415" s="2"/>
      <c r="AB415" s="29"/>
      <c r="AG415" s="3"/>
      <c r="AH415" s="3"/>
    </row>
    <row r="416" spans="10:34" x14ac:dyDescent="0.25">
      <c r="J416"/>
      <c r="K416"/>
      <c r="L416"/>
      <c r="M416"/>
      <c r="N416" s="29"/>
      <c r="O416"/>
      <c r="P416"/>
      <c r="Q416"/>
      <c r="R416"/>
      <c r="S416"/>
      <c r="T416"/>
      <c r="U416"/>
      <c r="V416" s="29"/>
      <c r="W416" s="29"/>
      <c r="X416" s="2"/>
      <c r="Y416" s="2"/>
      <c r="AB416" s="29"/>
      <c r="AG416" s="3"/>
      <c r="AH416" s="3"/>
    </row>
    <row r="417" spans="10:34" x14ac:dyDescent="0.25">
      <c r="J417"/>
      <c r="K417"/>
      <c r="L417"/>
      <c r="M417"/>
      <c r="N417" s="29"/>
      <c r="O417"/>
      <c r="P417"/>
      <c r="Q417"/>
      <c r="R417"/>
      <c r="S417"/>
      <c r="T417"/>
      <c r="U417"/>
      <c r="V417" s="29"/>
      <c r="W417" s="29"/>
      <c r="X417" s="2"/>
      <c r="Y417" s="2"/>
      <c r="AB417" s="29"/>
      <c r="AG417" s="3"/>
      <c r="AH417" s="3"/>
    </row>
    <row r="418" spans="10:34" x14ac:dyDescent="0.25">
      <c r="J418"/>
      <c r="K418"/>
      <c r="L418"/>
      <c r="M418"/>
      <c r="N418" s="29"/>
      <c r="O418"/>
      <c r="P418"/>
      <c r="Q418"/>
      <c r="R418"/>
      <c r="S418"/>
      <c r="T418"/>
      <c r="U418"/>
      <c r="V418" s="29"/>
      <c r="W418" s="29"/>
      <c r="X418" s="2"/>
      <c r="Y418" s="2"/>
      <c r="AB418" s="29"/>
      <c r="AG418" s="3"/>
      <c r="AH418" s="3"/>
    </row>
    <row r="419" spans="10:34" x14ac:dyDescent="0.25">
      <c r="J419"/>
      <c r="K419"/>
      <c r="L419"/>
      <c r="M419"/>
      <c r="N419" s="29"/>
      <c r="O419"/>
      <c r="P419"/>
      <c r="Q419"/>
      <c r="R419"/>
      <c r="S419"/>
      <c r="T419"/>
      <c r="U419"/>
      <c r="V419" s="29"/>
      <c r="W419" s="29"/>
      <c r="X419" s="2"/>
      <c r="Y419" s="2"/>
      <c r="AB419" s="29"/>
      <c r="AG419" s="3"/>
      <c r="AH419" s="3"/>
    </row>
    <row r="420" spans="10:34" x14ac:dyDescent="0.25">
      <c r="J420"/>
      <c r="K420"/>
      <c r="L420"/>
      <c r="M420"/>
      <c r="N420" s="29"/>
      <c r="O420"/>
      <c r="P420"/>
      <c r="Q420"/>
      <c r="R420"/>
      <c r="S420"/>
      <c r="T420"/>
      <c r="U420"/>
      <c r="V420" s="29"/>
      <c r="W420" s="29"/>
      <c r="X420" s="2"/>
      <c r="Y420" s="2"/>
      <c r="AB420" s="29"/>
      <c r="AG420" s="3"/>
      <c r="AH420" s="3"/>
    </row>
    <row r="421" spans="10:34" x14ac:dyDescent="0.25">
      <c r="J421"/>
      <c r="K421"/>
      <c r="L421"/>
      <c r="M421"/>
      <c r="N421" s="29"/>
      <c r="O421"/>
      <c r="P421"/>
      <c r="Q421"/>
      <c r="R421"/>
      <c r="S421"/>
      <c r="T421"/>
      <c r="U421"/>
      <c r="V421" s="29"/>
      <c r="W421" s="29"/>
      <c r="X421" s="2"/>
      <c r="Y421" s="2"/>
      <c r="AB421" s="29"/>
      <c r="AG421" s="3"/>
      <c r="AH421" s="3"/>
    </row>
    <row r="422" spans="10:34" x14ac:dyDescent="0.25">
      <c r="J422"/>
      <c r="K422"/>
      <c r="L422"/>
      <c r="M422"/>
      <c r="N422" s="29"/>
      <c r="O422"/>
      <c r="P422"/>
      <c r="Q422"/>
      <c r="R422"/>
      <c r="S422"/>
      <c r="T422"/>
      <c r="U422"/>
      <c r="V422" s="29"/>
      <c r="W422" s="29"/>
      <c r="X422" s="2"/>
      <c r="Y422" s="2"/>
      <c r="AB422" s="29"/>
      <c r="AG422" s="3"/>
      <c r="AH422" s="3"/>
    </row>
    <row r="423" spans="10:34" x14ac:dyDescent="0.25">
      <c r="J423"/>
      <c r="K423"/>
      <c r="L423"/>
      <c r="M423"/>
      <c r="N423" s="29"/>
      <c r="O423"/>
      <c r="P423"/>
      <c r="Q423"/>
      <c r="R423"/>
      <c r="S423"/>
      <c r="T423"/>
      <c r="U423"/>
      <c r="V423" s="29"/>
      <c r="W423" s="29"/>
      <c r="X423" s="2"/>
      <c r="Y423" s="2"/>
      <c r="AB423" s="29"/>
      <c r="AG423" s="3"/>
      <c r="AH423" s="3"/>
    </row>
    <row r="424" spans="10:34" x14ac:dyDescent="0.25">
      <c r="J424"/>
      <c r="K424"/>
      <c r="L424"/>
      <c r="M424"/>
      <c r="N424" s="29"/>
      <c r="O424"/>
      <c r="P424"/>
      <c r="Q424"/>
      <c r="R424"/>
      <c r="S424"/>
      <c r="T424"/>
      <c r="U424"/>
      <c r="V424" s="29"/>
      <c r="W424" s="29"/>
      <c r="X424" s="2"/>
      <c r="Y424" s="2"/>
      <c r="AB424" s="29"/>
      <c r="AG424" s="3"/>
      <c r="AH424" s="3"/>
    </row>
    <row r="425" spans="10:34" x14ac:dyDescent="0.25">
      <c r="J425"/>
      <c r="K425"/>
      <c r="L425"/>
      <c r="M425"/>
      <c r="N425" s="29"/>
      <c r="O425"/>
      <c r="P425"/>
      <c r="Q425"/>
      <c r="R425"/>
      <c r="S425"/>
      <c r="T425"/>
      <c r="U425"/>
      <c r="V425" s="29"/>
      <c r="W425" s="29"/>
      <c r="X425" s="2"/>
      <c r="Y425" s="2"/>
      <c r="AB425" s="29"/>
      <c r="AG425" s="3"/>
      <c r="AH425" s="3"/>
    </row>
    <row r="426" spans="10:34" x14ac:dyDescent="0.25">
      <c r="J426"/>
      <c r="K426"/>
      <c r="L426"/>
      <c r="M426"/>
      <c r="N426" s="29"/>
      <c r="O426"/>
      <c r="P426"/>
      <c r="Q426"/>
      <c r="R426"/>
      <c r="S426"/>
      <c r="T426"/>
      <c r="U426"/>
      <c r="V426" s="29"/>
      <c r="W426" s="29"/>
      <c r="X426" s="2"/>
      <c r="Y426" s="2"/>
      <c r="AB426" s="29"/>
      <c r="AG426" s="3"/>
      <c r="AH426" s="3"/>
    </row>
    <row r="427" spans="10:34" x14ac:dyDescent="0.25">
      <c r="J427"/>
      <c r="K427"/>
      <c r="L427"/>
      <c r="M427"/>
      <c r="N427" s="29"/>
      <c r="O427"/>
      <c r="P427"/>
      <c r="Q427"/>
      <c r="R427"/>
      <c r="S427"/>
      <c r="T427"/>
      <c r="U427"/>
      <c r="V427" s="29"/>
      <c r="W427" s="29"/>
      <c r="X427" s="2"/>
      <c r="Y427" s="2"/>
      <c r="AB427" s="29"/>
      <c r="AG427" s="3"/>
      <c r="AH427" s="3"/>
    </row>
    <row r="428" spans="10:34" x14ac:dyDescent="0.25">
      <c r="J428"/>
      <c r="K428"/>
      <c r="L428"/>
      <c r="M428"/>
      <c r="N428" s="29"/>
      <c r="O428"/>
      <c r="P428"/>
      <c r="Q428"/>
      <c r="R428"/>
      <c r="S428"/>
      <c r="T428"/>
      <c r="U428"/>
      <c r="V428" s="29"/>
      <c r="W428" s="29"/>
      <c r="X428" s="2"/>
      <c r="Y428" s="2"/>
      <c r="AB428" s="29"/>
      <c r="AG428" s="3"/>
      <c r="AH428" s="3"/>
    </row>
    <row r="429" spans="10:34" x14ac:dyDescent="0.25">
      <c r="J429"/>
      <c r="K429"/>
      <c r="L429"/>
      <c r="M429"/>
      <c r="N429" s="29"/>
      <c r="O429"/>
      <c r="P429"/>
      <c r="Q429"/>
      <c r="R429"/>
      <c r="S429"/>
      <c r="T429"/>
      <c r="U429"/>
      <c r="V429" s="29"/>
      <c r="W429" s="29"/>
      <c r="X429" s="2"/>
      <c r="Y429" s="2"/>
      <c r="AB429" s="29"/>
      <c r="AG429" s="3"/>
      <c r="AH429" s="3"/>
    </row>
    <row r="430" spans="10:34" x14ac:dyDescent="0.25">
      <c r="J430"/>
      <c r="K430"/>
      <c r="L430"/>
      <c r="M430"/>
      <c r="N430" s="29"/>
      <c r="O430"/>
      <c r="P430"/>
      <c r="Q430"/>
      <c r="R430"/>
      <c r="S430"/>
      <c r="T430"/>
      <c r="U430"/>
      <c r="V430" s="29"/>
      <c r="W430" s="29"/>
      <c r="X430" s="2"/>
      <c r="Y430" s="2"/>
      <c r="AB430" s="29"/>
      <c r="AG430" s="3"/>
      <c r="AH430" s="3"/>
    </row>
    <row r="431" spans="10:34" x14ac:dyDescent="0.25">
      <c r="J431"/>
      <c r="K431"/>
      <c r="L431"/>
      <c r="M431"/>
      <c r="N431" s="29"/>
      <c r="O431"/>
      <c r="P431"/>
      <c r="Q431"/>
      <c r="R431"/>
      <c r="S431"/>
      <c r="T431"/>
      <c r="U431"/>
      <c r="V431" s="29"/>
      <c r="W431" s="29"/>
      <c r="X431" s="2"/>
      <c r="Y431" s="2"/>
      <c r="AB431" s="29"/>
      <c r="AG431" s="3"/>
      <c r="AH431" s="3"/>
    </row>
    <row r="432" spans="10:34" x14ac:dyDescent="0.25">
      <c r="J432"/>
      <c r="K432"/>
      <c r="L432"/>
      <c r="M432"/>
      <c r="N432" s="29"/>
      <c r="O432"/>
      <c r="P432"/>
      <c r="Q432"/>
      <c r="R432"/>
      <c r="S432"/>
      <c r="T432"/>
      <c r="U432"/>
      <c r="V432" s="29"/>
      <c r="W432" s="29"/>
      <c r="X432" s="2"/>
      <c r="Y432" s="2"/>
      <c r="AB432" s="29"/>
      <c r="AG432" s="3"/>
      <c r="AH432" s="3"/>
    </row>
    <row r="433" spans="10:34" x14ac:dyDescent="0.25">
      <c r="J433"/>
      <c r="K433"/>
      <c r="L433"/>
      <c r="M433"/>
      <c r="N433" s="29"/>
      <c r="O433"/>
      <c r="P433"/>
      <c r="Q433"/>
      <c r="R433"/>
      <c r="S433"/>
      <c r="T433"/>
      <c r="U433"/>
      <c r="V433" s="29"/>
      <c r="W433" s="29"/>
      <c r="X433" s="2"/>
      <c r="Y433" s="2"/>
      <c r="AB433" s="29"/>
      <c r="AG433" s="3"/>
      <c r="AH433" s="3"/>
    </row>
    <row r="434" spans="10:34" x14ac:dyDescent="0.25">
      <c r="J434"/>
      <c r="K434"/>
      <c r="L434"/>
      <c r="M434"/>
      <c r="N434" s="29"/>
      <c r="O434"/>
      <c r="P434"/>
      <c r="Q434"/>
      <c r="R434"/>
      <c r="S434"/>
      <c r="T434"/>
      <c r="U434"/>
      <c r="V434" s="29"/>
      <c r="W434" s="29"/>
      <c r="X434" s="2"/>
      <c r="Y434" s="2"/>
      <c r="AB434" s="29"/>
      <c r="AG434" s="3"/>
      <c r="AH434" s="3"/>
    </row>
    <row r="435" spans="10:34" x14ac:dyDescent="0.25">
      <c r="J435"/>
      <c r="K435"/>
      <c r="L435"/>
      <c r="M435"/>
      <c r="N435" s="29"/>
      <c r="O435"/>
      <c r="P435"/>
      <c r="Q435"/>
      <c r="R435"/>
      <c r="S435"/>
      <c r="T435"/>
      <c r="U435"/>
      <c r="V435" s="29"/>
      <c r="W435" s="29"/>
      <c r="X435" s="2"/>
      <c r="Y435" s="2"/>
      <c r="AB435" s="29"/>
      <c r="AG435" s="3"/>
      <c r="AH435" s="3"/>
    </row>
    <row r="436" spans="10:34" x14ac:dyDescent="0.25">
      <c r="J436"/>
      <c r="K436"/>
      <c r="L436"/>
      <c r="M436"/>
      <c r="N436" s="29"/>
      <c r="O436"/>
      <c r="P436"/>
      <c r="Q436"/>
      <c r="R436"/>
      <c r="S436"/>
      <c r="T436"/>
      <c r="U436"/>
      <c r="V436" s="29"/>
      <c r="W436" s="29"/>
      <c r="X436" s="2"/>
      <c r="Y436" s="2"/>
      <c r="AB436" s="29"/>
      <c r="AG436" s="3"/>
      <c r="AH436" s="3"/>
    </row>
    <row r="437" spans="10:34" x14ac:dyDescent="0.25">
      <c r="J437"/>
      <c r="K437"/>
      <c r="L437"/>
      <c r="M437"/>
      <c r="N437" s="29"/>
      <c r="O437"/>
      <c r="P437"/>
      <c r="Q437"/>
      <c r="R437"/>
      <c r="S437"/>
      <c r="T437"/>
      <c r="U437"/>
      <c r="V437" s="1"/>
      <c r="W437" s="1"/>
      <c r="X437" s="2"/>
      <c r="Y437" s="2"/>
      <c r="AB437" s="1"/>
      <c r="AG437" s="3"/>
      <c r="AH437" s="3"/>
    </row>
    <row r="438" spans="10:34" x14ac:dyDescent="0.25">
      <c r="J438"/>
      <c r="K438"/>
      <c r="L438"/>
      <c r="M438"/>
      <c r="N438" s="29"/>
      <c r="O438"/>
      <c r="P438"/>
      <c r="Q438"/>
      <c r="R438"/>
      <c r="S438"/>
      <c r="T438"/>
      <c r="U438"/>
      <c r="V438" s="1"/>
      <c r="W438" s="1"/>
      <c r="X438" s="2"/>
      <c r="Y438" s="2"/>
      <c r="AB438" s="1"/>
      <c r="AG438" s="3"/>
      <c r="AH438" s="3"/>
    </row>
    <row r="439" spans="10:34" x14ac:dyDescent="0.25">
      <c r="J439"/>
      <c r="K439"/>
      <c r="L439"/>
      <c r="M439"/>
      <c r="N439" s="29"/>
      <c r="O439"/>
      <c r="P439"/>
      <c r="Q439"/>
      <c r="R439"/>
      <c r="S439"/>
      <c r="T439"/>
      <c r="U439"/>
      <c r="V439" s="1"/>
      <c r="W439" s="1"/>
      <c r="X439" s="2"/>
      <c r="Y439" s="2"/>
      <c r="AB439" s="1"/>
      <c r="AG439" s="3"/>
      <c r="AH439" s="3"/>
    </row>
    <row r="440" spans="10:34" x14ac:dyDescent="0.25">
      <c r="J440"/>
      <c r="K440"/>
      <c r="L440"/>
      <c r="M440"/>
      <c r="N440" s="29"/>
      <c r="O440"/>
      <c r="P440"/>
      <c r="Q440"/>
      <c r="R440"/>
      <c r="S440"/>
      <c r="T440"/>
      <c r="U440"/>
      <c r="V440" s="1"/>
      <c r="W440" s="1"/>
      <c r="X440" s="2"/>
      <c r="Y440" s="2"/>
      <c r="AB440" s="1"/>
      <c r="AG440" s="3"/>
      <c r="AH440" s="3"/>
    </row>
    <row r="441" spans="10:34" x14ac:dyDescent="0.25">
      <c r="J441"/>
      <c r="K441"/>
      <c r="L441"/>
      <c r="M441"/>
      <c r="N441" s="29"/>
      <c r="O441"/>
      <c r="P441"/>
      <c r="Q441"/>
      <c r="R441"/>
      <c r="S441"/>
      <c r="T441"/>
      <c r="U441"/>
      <c r="V441" s="1"/>
      <c r="W441" s="1"/>
      <c r="X441" s="2"/>
      <c r="Y441" s="2"/>
      <c r="AB441" s="1"/>
      <c r="AG441" s="3"/>
      <c r="AH441" s="3"/>
    </row>
    <row r="442" spans="10:34" x14ac:dyDescent="0.25">
      <c r="J442"/>
      <c r="K442"/>
      <c r="L442"/>
      <c r="M442"/>
      <c r="N442" s="29"/>
      <c r="O442"/>
      <c r="P442"/>
      <c r="Q442"/>
      <c r="R442"/>
      <c r="S442"/>
      <c r="T442"/>
      <c r="U442"/>
      <c r="V442" s="1"/>
      <c r="W442" s="1"/>
      <c r="X442" s="2"/>
      <c r="Y442" s="2"/>
      <c r="AB442" s="1"/>
      <c r="AG442" s="3"/>
      <c r="AH442" s="3"/>
    </row>
    <row r="443" spans="10:34" x14ac:dyDescent="0.25">
      <c r="J443"/>
      <c r="K443"/>
      <c r="L443"/>
      <c r="M443"/>
      <c r="N443" s="29"/>
      <c r="O443"/>
      <c r="P443"/>
      <c r="Q443"/>
      <c r="R443"/>
      <c r="S443"/>
      <c r="T443"/>
      <c r="U443"/>
      <c r="V443" s="1"/>
      <c r="W443" s="1"/>
      <c r="X443" s="2"/>
      <c r="Y443" s="2"/>
      <c r="AB443" s="1"/>
      <c r="AG443" s="3"/>
      <c r="AH443" s="3"/>
    </row>
    <row r="444" spans="10:34" x14ac:dyDescent="0.25">
      <c r="J444"/>
      <c r="K444"/>
      <c r="L444"/>
      <c r="M444"/>
      <c r="N444" s="29"/>
      <c r="O444"/>
      <c r="P444"/>
      <c r="Q444"/>
      <c r="R444"/>
      <c r="S444"/>
      <c r="T444"/>
      <c r="U444"/>
      <c r="V444" s="1"/>
      <c r="W444" s="1"/>
      <c r="X444" s="2"/>
      <c r="Y444" s="2"/>
      <c r="AB444" s="1"/>
      <c r="AG444" s="3"/>
      <c r="AH444" s="3"/>
    </row>
    <row r="445" spans="10:34" x14ac:dyDescent="0.25">
      <c r="J445"/>
      <c r="K445"/>
      <c r="L445"/>
      <c r="M445"/>
      <c r="N445" s="29"/>
      <c r="O445"/>
      <c r="P445"/>
      <c r="Q445"/>
      <c r="R445"/>
      <c r="S445"/>
      <c r="T445"/>
      <c r="U445"/>
      <c r="V445" s="1"/>
      <c r="W445" s="1"/>
      <c r="X445" s="2"/>
      <c r="Y445" s="2"/>
      <c r="AB445" s="1"/>
      <c r="AG445" s="3"/>
      <c r="AH445" s="3"/>
    </row>
    <row r="446" spans="10:34" x14ac:dyDescent="0.25">
      <c r="J446"/>
      <c r="K446"/>
      <c r="L446"/>
      <c r="M446"/>
      <c r="N446" s="29"/>
      <c r="O446"/>
      <c r="P446"/>
      <c r="Q446"/>
      <c r="R446"/>
      <c r="S446"/>
      <c r="T446"/>
      <c r="U446"/>
      <c r="V446" s="1"/>
      <c r="W446" s="1"/>
      <c r="X446" s="2"/>
      <c r="Y446" s="2"/>
      <c r="AB446" s="1"/>
      <c r="AG446" s="3"/>
      <c r="AH446" s="3"/>
    </row>
    <row r="447" spans="10:34" x14ac:dyDescent="0.25">
      <c r="J447"/>
      <c r="K447"/>
      <c r="L447"/>
      <c r="M447"/>
      <c r="N447" s="29"/>
      <c r="O447"/>
      <c r="P447"/>
      <c r="Q447"/>
      <c r="R447"/>
      <c r="S447"/>
      <c r="T447"/>
      <c r="U447"/>
      <c r="V447" s="1"/>
      <c r="W447" s="1"/>
      <c r="X447" s="2"/>
      <c r="Y447" s="2"/>
      <c r="AB447" s="1"/>
      <c r="AG447" s="3"/>
      <c r="AH447" s="3"/>
    </row>
    <row r="448" spans="10:34" x14ac:dyDescent="0.25">
      <c r="J448"/>
      <c r="K448"/>
      <c r="L448"/>
      <c r="M448"/>
      <c r="N448" s="29"/>
      <c r="O448"/>
      <c r="P448"/>
      <c r="Q448"/>
      <c r="R448"/>
      <c r="S448"/>
      <c r="T448"/>
      <c r="U448"/>
      <c r="V448" s="1"/>
      <c r="W448" s="1"/>
      <c r="X448" s="2"/>
      <c r="Y448" s="2"/>
      <c r="AB448" s="1"/>
      <c r="AG448" s="3"/>
      <c r="AH448" s="3"/>
    </row>
    <row r="449" spans="10:34" x14ac:dyDescent="0.25">
      <c r="J449"/>
      <c r="K449"/>
      <c r="L449"/>
      <c r="M449"/>
      <c r="N449" s="29"/>
      <c r="O449"/>
      <c r="P449"/>
      <c r="Q449"/>
      <c r="R449"/>
      <c r="S449"/>
      <c r="T449"/>
      <c r="U449"/>
      <c r="V449" s="1"/>
      <c r="W449" s="1"/>
      <c r="X449" s="2"/>
      <c r="Y449" s="2"/>
      <c r="AB449" s="1"/>
      <c r="AG449" s="3"/>
      <c r="AH449" s="3"/>
    </row>
    <row r="450" spans="10:34" x14ac:dyDescent="0.25">
      <c r="J450"/>
      <c r="K450"/>
      <c r="L450"/>
      <c r="M450"/>
      <c r="N450" s="29"/>
      <c r="O450"/>
      <c r="P450"/>
      <c r="Q450"/>
      <c r="R450"/>
      <c r="S450"/>
      <c r="T450"/>
      <c r="U450"/>
      <c r="V450" s="1"/>
      <c r="W450" s="1"/>
      <c r="X450" s="2"/>
      <c r="Y450" s="2"/>
      <c r="AB450" s="1"/>
      <c r="AG450" s="3"/>
      <c r="AH450" s="3"/>
    </row>
    <row r="451" spans="10:34" x14ac:dyDescent="0.25">
      <c r="J451"/>
      <c r="K451"/>
      <c r="L451"/>
      <c r="M451"/>
      <c r="N451" s="29"/>
      <c r="O451"/>
      <c r="P451"/>
      <c r="Q451"/>
      <c r="R451"/>
      <c r="S451"/>
      <c r="T451"/>
      <c r="U451"/>
      <c r="V451" s="1"/>
      <c r="W451" s="1"/>
      <c r="X451" s="2"/>
      <c r="Y451" s="2"/>
      <c r="AB451" s="1"/>
      <c r="AG451" s="3"/>
      <c r="AH451" s="3"/>
    </row>
    <row r="452" spans="10:34" x14ac:dyDescent="0.25">
      <c r="J452"/>
      <c r="K452"/>
      <c r="L452"/>
      <c r="M452"/>
      <c r="N452" s="29"/>
      <c r="O452"/>
      <c r="P452"/>
      <c r="Q452"/>
      <c r="R452"/>
      <c r="S452"/>
      <c r="T452"/>
      <c r="U452"/>
      <c r="V452" s="1"/>
      <c r="W452" s="1"/>
      <c r="X452" s="2"/>
      <c r="Y452" s="2"/>
      <c r="AB452" s="1"/>
      <c r="AG452" s="3"/>
      <c r="AH452" s="3"/>
    </row>
    <row r="453" spans="10:34" x14ac:dyDescent="0.25">
      <c r="J453"/>
      <c r="K453"/>
      <c r="L453"/>
      <c r="M453"/>
      <c r="N453" s="29"/>
      <c r="O453"/>
      <c r="P453"/>
      <c r="Q453"/>
      <c r="R453"/>
      <c r="S453"/>
      <c r="T453"/>
      <c r="U453"/>
      <c r="V453" s="1"/>
      <c r="W453" s="1"/>
      <c r="X453" s="2"/>
      <c r="Y453" s="2"/>
      <c r="AB453" s="1"/>
      <c r="AG453" s="3"/>
      <c r="AH453" s="3"/>
    </row>
    <row r="454" spans="10:34" x14ac:dyDescent="0.25">
      <c r="J454"/>
      <c r="K454"/>
      <c r="L454"/>
      <c r="M454"/>
      <c r="N454" s="29"/>
      <c r="O454"/>
      <c r="P454"/>
      <c r="Q454"/>
      <c r="R454"/>
      <c r="S454"/>
      <c r="T454"/>
      <c r="U454"/>
      <c r="V454" s="1"/>
      <c r="W454" s="1"/>
      <c r="X454" s="2"/>
      <c r="Y454" s="2"/>
      <c r="AB454" s="1"/>
      <c r="AG454" s="3"/>
      <c r="AH454" s="3"/>
    </row>
    <row r="455" spans="10:34" x14ac:dyDescent="0.25">
      <c r="J455"/>
      <c r="K455"/>
      <c r="L455"/>
      <c r="M455"/>
      <c r="N455" s="29"/>
      <c r="O455"/>
      <c r="P455"/>
      <c r="Q455"/>
      <c r="R455"/>
      <c r="S455"/>
      <c r="T455"/>
      <c r="U455"/>
      <c r="V455" s="1"/>
      <c r="W455" s="1"/>
      <c r="X455" s="2"/>
      <c r="Y455" s="2"/>
      <c r="AB455" s="1"/>
      <c r="AG455" s="3"/>
      <c r="AH455" s="3"/>
    </row>
    <row r="456" spans="10:34" x14ac:dyDescent="0.25">
      <c r="J456"/>
      <c r="K456"/>
      <c r="L456"/>
      <c r="M456"/>
      <c r="N456" s="29"/>
      <c r="O456"/>
      <c r="P456"/>
      <c r="Q456"/>
      <c r="R456"/>
      <c r="S456"/>
      <c r="T456"/>
      <c r="U456"/>
      <c r="V456" s="1"/>
      <c r="W456" s="1"/>
      <c r="X456" s="2"/>
      <c r="Y456" s="2"/>
      <c r="AB456" s="1"/>
      <c r="AG456" s="3"/>
      <c r="AH456" s="3"/>
    </row>
    <row r="457" spans="10:34" x14ac:dyDescent="0.25">
      <c r="J457"/>
      <c r="K457"/>
      <c r="L457"/>
      <c r="M457"/>
      <c r="N457" s="29"/>
      <c r="O457"/>
      <c r="P457"/>
      <c r="Q457"/>
      <c r="R457"/>
      <c r="S457"/>
      <c r="T457"/>
      <c r="U457"/>
      <c r="V457" s="1"/>
      <c r="W457" s="1"/>
      <c r="X457" s="2"/>
      <c r="Y457" s="2"/>
      <c r="AB457" s="1"/>
      <c r="AG457" s="3"/>
      <c r="AH457" s="3"/>
    </row>
    <row r="458" spans="10:34" x14ac:dyDescent="0.25">
      <c r="J458"/>
      <c r="K458"/>
      <c r="L458"/>
      <c r="M458"/>
      <c r="N458" s="29"/>
      <c r="O458"/>
      <c r="P458"/>
      <c r="Q458"/>
      <c r="R458"/>
      <c r="S458"/>
      <c r="T458"/>
      <c r="U458"/>
      <c r="V458" s="1"/>
      <c r="W458" s="1"/>
      <c r="X458" s="2"/>
      <c r="Y458" s="2"/>
      <c r="AB458" s="1"/>
      <c r="AG458" s="3"/>
      <c r="AH458" s="3"/>
    </row>
    <row r="459" spans="10:34" x14ac:dyDescent="0.25">
      <c r="J459"/>
      <c r="K459"/>
      <c r="L459"/>
      <c r="M459"/>
      <c r="N459" s="29"/>
      <c r="O459"/>
      <c r="P459"/>
      <c r="Q459"/>
      <c r="R459"/>
      <c r="S459"/>
      <c r="T459"/>
      <c r="U459"/>
      <c r="V459" s="1"/>
      <c r="W459" s="1"/>
      <c r="X459" s="2"/>
      <c r="Y459" s="2"/>
      <c r="AB459" s="1"/>
      <c r="AG459" s="3"/>
      <c r="AH459" s="3"/>
    </row>
    <row r="460" spans="10:34" x14ac:dyDescent="0.25">
      <c r="J460"/>
      <c r="K460"/>
      <c r="L460"/>
      <c r="M460"/>
      <c r="N460" s="29"/>
      <c r="O460"/>
      <c r="P460"/>
      <c r="Q460"/>
      <c r="R460"/>
      <c r="S460"/>
      <c r="T460"/>
      <c r="U460"/>
      <c r="V460" s="1"/>
      <c r="W460" s="1"/>
      <c r="X460" s="2"/>
      <c r="Y460" s="2"/>
      <c r="AB460" s="1"/>
      <c r="AG460" s="3"/>
      <c r="AH460" s="3"/>
    </row>
    <row r="461" spans="10:34" x14ac:dyDescent="0.25">
      <c r="J461"/>
      <c r="K461"/>
      <c r="L461"/>
      <c r="M461"/>
      <c r="N461" s="29"/>
      <c r="O461"/>
      <c r="P461"/>
      <c r="Q461"/>
      <c r="R461"/>
      <c r="S461"/>
      <c r="T461"/>
      <c r="U461"/>
      <c r="V461" s="1"/>
      <c r="W461" s="1"/>
      <c r="X461" s="2"/>
      <c r="Y461" s="2"/>
      <c r="AB461" s="1"/>
      <c r="AG461" s="3"/>
      <c r="AH461" s="3"/>
    </row>
    <row r="462" spans="10:34" x14ac:dyDescent="0.25">
      <c r="J462"/>
      <c r="K462"/>
      <c r="L462"/>
      <c r="M462"/>
      <c r="N462" s="29"/>
      <c r="O462"/>
      <c r="P462"/>
      <c r="Q462"/>
      <c r="R462"/>
      <c r="S462"/>
      <c r="T462"/>
      <c r="U462"/>
      <c r="V462" s="1"/>
      <c r="W462" s="1"/>
      <c r="X462" s="2"/>
      <c r="Y462" s="2"/>
      <c r="AB462" s="1"/>
      <c r="AG462" s="3"/>
      <c r="AH462" s="3"/>
    </row>
    <row r="463" spans="10:34" x14ac:dyDescent="0.25">
      <c r="J463"/>
      <c r="K463"/>
      <c r="L463"/>
      <c r="M463"/>
      <c r="N463" s="29"/>
      <c r="O463"/>
      <c r="P463"/>
      <c r="Q463"/>
      <c r="R463"/>
      <c r="S463"/>
      <c r="T463"/>
      <c r="U463"/>
      <c r="V463" s="1"/>
      <c r="W463" s="1"/>
      <c r="X463" s="2"/>
      <c r="Y463" s="2"/>
      <c r="AB463" s="1"/>
      <c r="AG463" s="3"/>
      <c r="AH463" s="3"/>
    </row>
    <row r="464" spans="10:34" x14ac:dyDescent="0.25">
      <c r="J464"/>
      <c r="K464"/>
      <c r="L464"/>
      <c r="M464"/>
      <c r="N464" s="29"/>
      <c r="O464"/>
      <c r="P464"/>
      <c r="Q464"/>
      <c r="R464"/>
      <c r="S464"/>
      <c r="T464"/>
      <c r="U464"/>
      <c r="V464" s="1"/>
      <c r="W464" s="1"/>
      <c r="X464" s="2"/>
      <c r="Y464" s="2"/>
      <c r="AB464" s="1"/>
      <c r="AG464" s="3"/>
      <c r="AH464" s="3"/>
    </row>
    <row r="465" spans="10:34" x14ac:dyDescent="0.25">
      <c r="J465"/>
      <c r="K465"/>
      <c r="L465"/>
      <c r="M465"/>
      <c r="N465" s="29"/>
      <c r="O465"/>
      <c r="P465"/>
      <c r="Q465"/>
      <c r="R465"/>
      <c r="S465"/>
      <c r="T465"/>
      <c r="U465"/>
      <c r="V465" s="1"/>
      <c r="W465" s="1"/>
      <c r="X465" s="2"/>
      <c r="Y465" s="2"/>
      <c r="AB465" s="1"/>
      <c r="AG465" s="3"/>
      <c r="AH465" s="3"/>
    </row>
    <row r="466" spans="10:34" x14ac:dyDescent="0.25">
      <c r="J466"/>
      <c r="K466"/>
      <c r="L466"/>
      <c r="M466"/>
      <c r="N466" s="29"/>
      <c r="O466"/>
      <c r="P466"/>
      <c r="Q466"/>
      <c r="R466"/>
      <c r="S466"/>
      <c r="T466"/>
      <c r="U466"/>
      <c r="V466" s="1"/>
      <c r="W466" s="1"/>
      <c r="X466" s="2"/>
      <c r="Y466" s="2"/>
      <c r="AB466" s="1"/>
      <c r="AG466" s="3"/>
      <c r="AH466" s="3"/>
    </row>
    <row r="467" spans="10:34" x14ac:dyDescent="0.25">
      <c r="J467"/>
      <c r="K467"/>
      <c r="L467"/>
      <c r="M467"/>
      <c r="N467" s="29"/>
      <c r="O467"/>
      <c r="P467"/>
      <c r="Q467"/>
      <c r="R467"/>
      <c r="S467"/>
      <c r="T467"/>
      <c r="U467"/>
      <c r="V467" s="1"/>
      <c r="W467" s="1"/>
      <c r="X467" s="2"/>
      <c r="Y467" s="2"/>
      <c r="AB467" s="1"/>
      <c r="AG467" s="3"/>
      <c r="AH467" s="3"/>
    </row>
    <row r="468" spans="10:34" x14ac:dyDescent="0.25">
      <c r="J468"/>
      <c r="K468"/>
      <c r="L468"/>
      <c r="M468"/>
      <c r="N468" s="29"/>
      <c r="O468"/>
      <c r="P468"/>
      <c r="Q468"/>
      <c r="R468"/>
      <c r="S468"/>
      <c r="T468"/>
      <c r="U468"/>
      <c r="V468" s="1"/>
      <c r="W468" s="1"/>
      <c r="X468" s="2"/>
      <c r="Y468" s="2"/>
      <c r="AB468" s="1"/>
      <c r="AG468" s="3"/>
      <c r="AH468" s="3"/>
    </row>
    <row r="469" spans="10:34" x14ac:dyDescent="0.25">
      <c r="J469"/>
      <c r="K469"/>
      <c r="L469"/>
      <c r="M469"/>
      <c r="N469" s="29"/>
      <c r="O469"/>
      <c r="P469"/>
      <c r="Q469"/>
      <c r="R469"/>
      <c r="S469"/>
      <c r="T469"/>
      <c r="U469"/>
      <c r="V469" s="1"/>
      <c r="W469" s="1"/>
      <c r="X469" s="2"/>
      <c r="Y469" s="2"/>
      <c r="AB469" s="1"/>
      <c r="AG469" s="3"/>
      <c r="AH469" s="3"/>
    </row>
    <row r="470" spans="10:34" x14ac:dyDescent="0.25">
      <c r="J470"/>
      <c r="K470"/>
      <c r="L470"/>
      <c r="M470"/>
      <c r="N470" s="29"/>
      <c r="O470"/>
      <c r="P470"/>
      <c r="Q470"/>
      <c r="R470"/>
      <c r="S470"/>
      <c r="T470"/>
      <c r="U470"/>
      <c r="V470" s="1"/>
      <c r="W470" s="1"/>
      <c r="X470" s="2"/>
      <c r="Y470" s="2"/>
      <c r="AB470" s="1"/>
      <c r="AG470" s="3"/>
      <c r="AH470" s="3"/>
    </row>
    <row r="471" spans="10:34" x14ac:dyDescent="0.25">
      <c r="J471"/>
      <c r="K471"/>
      <c r="L471"/>
      <c r="M471"/>
      <c r="N471" s="29"/>
      <c r="O471"/>
      <c r="P471"/>
      <c r="Q471"/>
      <c r="R471"/>
      <c r="S471"/>
      <c r="T471"/>
      <c r="U471"/>
      <c r="V471" s="1"/>
      <c r="W471" s="1"/>
      <c r="X471" s="2"/>
      <c r="Y471" s="2"/>
      <c r="AB471" s="1"/>
      <c r="AG471" s="3"/>
      <c r="AH471" s="3"/>
    </row>
    <row r="472" spans="10:34" x14ac:dyDescent="0.25">
      <c r="J472"/>
      <c r="K472"/>
      <c r="L472"/>
      <c r="M472"/>
      <c r="N472" s="29"/>
      <c r="O472"/>
      <c r="P472"/>
      <c r="Q472"/>
      <c r="R472"/>
      <c r="S472"/>
      <c r="T472"/>
      <c r="U472"/>
      <c r="V472" s="1"/>
      <c r="W472" s="1"/>
      <c r="X472" s="2"/>
      <c r="Y472" s="2"/>
      <c r="AB472" s="1"/>
      <c r="AG472" s="3"/>
      <c r="AH472" s="3"/>
    </row>
    <row r="473" spans="10:34" x14ac:dyDescent="0.25">
      <c r="J473"/>
      <c r="K473"/>
      <c r="L473"/>
      <c r="M473"/>
      <c r="N473" s="29"/>
      <c r="O473"/>
      <c r="P473"/>
      <c r="Q473"/>
      <c r="R473"/>
      <c r="S473"/>
      <c r="T473"/>
      <c r="U473"/>
      <c r="V473" s="1"/>
      <c r="W473" s="1"/>
      <c r="X473" s="2"/>
      <c r="Y473" s="2"/>
      <c r="AB473" s="1"/>
      <c r="AG473" s="3"/>
      <c r="AH473" s="3"/>
    </row>
    <row r="474" spans="10:34" x14ac:dyDescent="0.25">
      <c r="J474"/>
      <c r="K474"/>
      <c r="L474"/>
      <c r="M474"/>
      <c r="N474" s="29"/>
      <c r="O474"/>
      <c r="P474"/>
      <c r="Q474"/>
      <c r="R474"/>
      <c r="S474"/>
      <c r="T474"/>
      <c r="U474"/>
      <c r="V474" s="1"/>
      <c r="W474" s="1"/>
      <c r="X474" s="2"/>
      <c r="Y474" s="2"/>
      <c r="AB474" s="1"/>
      <c r="AG474" s="3"/>
      <c r="AH474" s="3"/>
    </row>
    <row r="475" spans="10:34" x14ac:dyDescent="0.25">
      <c r="J475"/>
      <c r="K475"/>
      <c r="L475"/>
      <c r="M475"/>
      <c r="N475" s="29"/>
      <c r="O475"/>
      <c r="P475"/>
      <c r="Q475"/>
      <c r="R475"/>
      <c r="S475"/>
      <c r="T475"/>
      <c r="U475"/>
      <c r="V475" s="1"/>
      <c r="W475" s="1"/>
      <c r="X475" s="2"/>
      <c r="Y475" s="2"/>
      <c r="AB475" s="1"/>
      <c r="AG475" s="3"/>
      <c r="AH475" s="3"/>
    </row>
    <row r="476" spans="10:34" x14ac:dyDescent="0.25">
      <c r="J476"/>
      <c r="K476"/>
      <c r="L476"/>
      <c r="M476"/>
      <c r="N476" s="29"/>
      <c r="O476"/>
      <c r="P476"/>
      <c r="Q476"/>
      <c r="R476"/>
      <c r="S476"/>
      <c r="T476"/>
      <c r="U476"/>
      <c r="V476" s="1"/>
      <c r="W476" s="1"/>
      <c r="X476" s="2"/>
      <c r="Y476" s="2"/>
      <c r="AB476" s="1"/>
      <c r="AG476" s="3"/>
      <c r="AH476" s="3"/>
    </row>
    <row r="477" spans="10:34" x14ac:dyDescent="0.25">
      <c r="J477"/>
      <c r="K477"/>
      <c r="L477"/>
      <c r="M477"/>
      <c r="N477" s="29"/>
      <c r="O477"/>
      <c r="P477"/>
      <c r="Q477"/>
      <c r="R477"/>
      <c r="S477"/>
      <c r="T477"/>
      <c r="U477"/>
      <c r="V477" s="1"/>
      <c r="W477" s="1"/>
      <c r="X477" s="2"/>
      <c r="Y477" s="2"/>
      <c r="AB477" s="1"/>
      <c r="AG477" s="3"/>
      <c r="AH477" s="3"/>
    </row>
    <row r="478" spans="10:34" x14ac:dyDescent="0.25">
      <c r="J478"/>
      <c r="K478"/>
      <c r="L478"/>
      <c r="M478"/>
      <c r="N478" s="29"/>
      <c r="O478"/>
      <c r="P478"/>
      <c r="Q478"/>
      <c r="R478"/>
      <c r="S478"/>
      <c r="T478"/>
      <c r="U478"/>
      <c r="V478" s="1"/>
      <c r="W478" s="1"/>
      <c r="X478" s="2"/>
      <c r="Y478" s="2"/>
      <c r="AB478" s="1"/>
      <c r="AG478" s="3"/>
      <c r="AH478" s="3"/>
    </row>
    <row r="479" spans="10:34" x14ac:dyDescent="0.25">
      <c r="J479"/>
      <c r="K479"/>
      <c r="L479"/>
      <c r="M479"/>
      <c r="N479" s="29"/>
      <c r="O479"/>
      <c r="P479"/>
      <c r="Q479"/>
      <c r="R479"/>
      <c r="S479"/>
      <c r="T479"/>
      <c r="U479"/>
      <c r="V479" s="1"/>
      <c r="W479" s="1"/>
      <c r="X479" s="2"/>
      <c r="Y479" s="2"/>
      <c r="AB479" s="1"/>
      <c r="AG479" s="3"/>
      <c r="AH479" s="3"/>
    </row>
    <row r="480" spans="10:34" x14ac:dyDescent="0.25">
      <c r="J480"/>
      <c r="K480"/>
      <c r="L480"/>
      <c r="M480"/>
      <c r="N480" s="29"/>
      <c r="O480"/>
      <c r="P480"/>
      <c r="Q480"/>
      <c r="R480"/>
      <c r="S480"/>
      <c r="T480"/>
      <c r="U480"/>
      <c r="V480" s="1"/>
      <c r="W480" s="1"/>
      <c r="X480" s="2"/>
      <c r="Y480" s="2"/>
      <c r="AB480" s="1"/>
      <c r="AG480" s="3"/>
      <c r="AH480" s="3"/>
    </row>
    <row r="481" spans="10:34" x14ac:dyDescent="0.25">
      <c r="J481"/>
      <c r="K481"/>
      <c r="L481"/>
      <c r="M481"/>
      <c r="N481" s="29"/>
      <c r="O481"/>
      <c r="P481"/>
      <c r="Q481"/>
      <c r="R481"/>
      <c r="S481"/>
      <c r="T481"/>
      <c r="U481"/>
      <c r="V481" s="1"/>
      <c r="W481" s="1"/>
      <c r="X481" s="2"/>
      <c r="Y481" s="2"/>
      <c r="AB481" s="1"/>
      <c r="AG481" s="3"/>
      <c r="AH481" s="3"/>
    </row>
    <row r="482" spans="10:34" x14ac:dyDescent="0.25">
      <c r="J482"/>
      <c r="K482"/>
      <c r="L482"/>
      <c r="M482"/>
      <c r="N482" s="29"/>
      <c r="O482"/>
      <c r="P482"/>
      <c r="Q482"/>
      <c r="R482"/>
      <c r="S482"/>
      <c r="T482"/>
      <c r="U482"/>
      <c r="V482" s="1"/>
      <c r="W482" s="1"/>
      <c r="X482" s="2"/>
      <c r="Y482" s="2"/>
      <c r="AB482" s="1"/>
      <c r="AG482" s="3"/>
      <c r="AH482" s="3"/>
    </row>
    <row r="483" spans="10:34" x14ac:dyDescent="0.25">
      <c r="J483"/>
      <c r="K483"/>
      <c r="L483"/>
      <c r="M483"/>
      <c r="N483" s="29"/>
      <c r="O483"/>
      <c r="P483"/>
      <c r="Q483"/>
      <c r="R483"/>
      <c r="S483"/>
      <c r="T483"/>
      <c r="U483"/>
      <c r="V483" s="1"/>
      <c r="W483" s="1"/>
      <c r="X483" s="2"/>
      <c r="Y483" s="2"/>
      <c r="AB483" s="1"/>
      <c r="AG483" s="3"/>
      <c r="AH483" s="3"/>
    </row>
    <row r="484" spans="10:34" x14ac:dyDescent="0.25">
      <c r="J484"/>
      <c r="K484"/>
      <c r="L484"/>
      <c r="M484"/>
      <c r="N484" s="29"/>
      <c r="O484"/>
      <c r="P484"/>
      <c r="Q484"/>
      <c r="R484"/>
      <c r="S484"/>
      <c r="T484"/>
      <c r="U484"/>
      <c r="V484" s="1"/>
      <c r="W484" s="1"/>
      <c r="X484" s="2"/>
      <c r="Y484" s="2"/>
      <c r="AB484" s="1"/>
      <c r="AG484" s="3"/>
      <c r="AH484" s="3"/>
    </row>
    <row r="485" spans="10:34" x14ac:dyDescent="0.25">
      <c r="J485"/>
      <c r="K485"/>
      <c r="L485"/>
      <c r="M485"/>
      <c r="N485" s="29"/>
      <c r="O485"/>
      <c r="P485"/>
      <c r="Q485"/>
      <c r="R485"/>
      <c r="S485"/>
      <c r="T485"/>
      <c r="U485"/>
      <c r="V485" s="1"/>
      <c r="W485" s="1"/>
      <c r="X485" s="2"/>
      <c r="Y485" s="2"/>
      <c r="AB485" s="1"/>
      <c r="AG485" s="3"/>
      <c r="AH485" s="3"/>
    </row>
    <row r="486" spans="10:34" x14ac:dyDescent="0.25">
      <c r="J486"/>
      <c r="K486"/>
      <c r="L486"/>
      <c r="M486"/>
      <c r="N486" s="29"/>
      <c r="O486"/>
      <c r="P486"/>
      <c r="Q486"/>
      <c r="R486"/>
      <c r="S486"/>
      <c r="T486"/>
      <c r="U486"/>
      <c r="V486" s="1"/>
      <c r="W486" s="1"/>
      <c r="X486" s="2"/>
      <c r="Y486" s="2"/>
      <c r="AB486" s="1"/>
      <c r="AG486" s="3"/>
      <c r="AH486" s="3"/>
    </row>
    <row r="487" spans="10:34" x14ac:dyDescent="0.25">
      <c r="J487"/>
      <c r="K487"/>
      <c r="L487"/>
      <c r="M487"/>
      <c r="N487" s="29"/>
      <c r="O487"/>
      <c r="P487"/>
      <c r="Q487"/>
      <c r="R487"/>
      <c r="S487"/>
      <c r="T487"/>
      <c r="U487"/>
      <c r="V487" s="1"/>
      <c r="W487" s="1"/>
      <c r="X487" s="2"/>
      <c r="Y487" s="2"/>
      <c r="AB487" s="1"/>
      <c r="AG487" s="3"/>
      <c r="AH487" s="3"/>
    </row>
    <row r="488" spans="10:34" x14ac:dyDescent="0.25">
      <c r="J488"/>
      <c r="K488"/>
      <c r="L488"/>
      <c r="M488"/>
      <c r="N488" s="29"/>
      <c r="O488"/>
      <c r="P488"/>
      <c r="Q488"/>
      <c r="R488"/>
      <c r="S488"/>
      <c r="T488"/>
      <c r="U488"/>
      <c r="V488" s="1"/>
      <c r="W488" s="1"/>
      <c r="X488" s="2"/>
      <c r="Y488" s="2"/>
      <c r="AB488" s="1"/>
      <c r="AG488" s="3"/>
      <c r="AH488" s="3"/>
    </row>
    <row r="489" spans="10:34" x14ac:dyDescent="0.25">
      <c r="J489"/>
      <c r="K489"/>
      <c r="L489"/>
      <c r="M489"/>
      <c r="N489" s="29"/>
      <c r="O489"/>
      <c r="P489"/>
      <c r="Q489"/>
      <c r="R489"/>
      <c r="S489"/>
      <c r="T489"/>
      <c r="U489"/>
      <c r="V489" s="1"/>
      <c r="W489" s="1"/>
      <c r="X489" s="2"/>
      <c r="Y489" s="2"/>
      <c r="AB489" s="1"/>
      <c r="AG489" s="3"/>
      <c r="AH489" s="3"/>
    </row>
    <row r="490" spans="10:34" x14ac:dyDescent="0.25">
      <c r="J490"/>
      <c r="K490"/>
      <c r="L490"/>
      <c r="M490"/>
      <c r="N490" s="29"/>
      <c r="O490"/>
      <c r="P490"/>
      <c r="Q490"/>
      <c r="R490"/>
      <c r="S490"/>
      <c r="T490"/>
      <c r="U490"/>
      <c r="V490" s="1"/>
      <c r="W490" s="1"/>
      <c r="X490" s="2"/>
      <c r="Y490" s="2"/>
      <c r="AB490" s="1"/>
      <c r="AG490" s="3"/>
      <c r="AH490" s="3"/>
    </row>
    <row r="491" spans="10:34" x14ac:dyDescent="0.25">
      <c r="J491"/>
      <c r="K491"/>
      <c r="L491"/>
      <c r="M491"/>
      <c r="N491" s="29"/>
      <c r="O491"/>
      <c r="P491"/>
      <c r="Q491"/>
      <c r="R491"/>
      <c r="S491"/>
      <c r="T491"/>
      <c r="U491"/>
      <c r="V491" s="1"/>
      <c r="W491" s="1"/>
      <c r="X491" s="2"/>
      <c r="Y491" s="2"/>
      <c r="AB491" s="1"/>
      <c r="AG491" s="3"/>
      <c r="AH491" s="3"/>
    </row>
    <row r="492" spans="10:34" x14ac:dyDescent="0.25">
      <c r="J492"/>
      <c r="K492"/>
      <c r="L492"/>
      <c r="M492"/>
      <c r="N492" s="29"/>
      <c r="O492"/>
      <c r="P492"/>
      <c r="Q492"/>
      <c r="R492"/>
      <c r="S492"/>
      <c r="T492"/>
      <c r="U492"/>
      <c r="V492" s="1"/>
      <c r="W492" s="1"/>
      <c r="X492" s="2"/>
      <c r="Y492" s="2"/>
      <c r="AB492" s="1"/>
      <c r="AG492" s="3"/>
      <c r="AH492" s="3"/>
    </row>
    <row r="493" spans="10:34" x14ac:dyDescent="0.25">
      <c r="J493"/>
      <c r="K493"/>
      <c r="L493"/>
      <c r="M493"/>
      <c r="N493" s="29"/>
      <c r="O493"/>
      <c r="P493"/>
      <c r="Q493"/>
      <c r="R493"/>
      <c r="S493"/>
      <c r="T493"/>
      <c r="U493"/>
      <c r="V493" s="1"/>
      <c r="W493" s="1"/>
      <c r="X493" s="2"/>
      <c r="Y493" s="2"/>
      <c r="AB493" s="1"/>
      <c r="AG493" s="3"/>
      <c r="AH493" s="3"/>
    </row>
    <row r="494" spans="10:34" x14ac:dyDescent="0.25">
      <c r="J494"/>
      <c r="K494"/>
      <c r="L494"/>
      <c r="M494"/>
      <c r="N494" s="29"/>
      <c r="O494"/>
      <c r="P494"/>
      <c r="Q494"/>
      <c r="R494"/>
      <c r="S494"/>
      <c r="T494"/>
      <c r="U494"/>
      <c r="V494" s="1"/>
      <c r="W494" s="1"/>
      <c r="X494" s="2"/>
      <c r="Y494" s="2"/>
      <c r="AB494" s="1"/>
      <c r="AG494" s="3"/>
      <c r="AH494" s="3"/>
    </row>
    <row r="495" spans="10:34" x14ac:dyDescent="0.25">
      <c r="J495"/>
      <c r="K495"/>
      <c r="L495"/>
      <c r="M495"/>
      <c r="N495" s="29"/>
      <c r="O495"/>
      <c r="P495"/>
      <c r="Q495"/>
      <c r="R495"/>
      <c r="S495"/>
      <c r="T495"/>
      <c r="U495"/>
      <c r="V495" s="1"/>
      <c r="W495" s="1"/>
      <c r="X495" s="2"/>
      <c r="Y495" s="2"/>
      <c r="AB495" s="1"/>
      <c r="AG495" s="3"/>
      <c r="AH495" s="3"/>
    </row>
    <row r="496" spans="10:34" x14ac:dyDescent="0.25">
      <c r="J496"/>
      <c r="K496"/>
      <c r="L496"/>
      <c r="M496"/>
      <c r="N496" s="29"/>
      <c r="O496"/>
      <c r="P496"/>
      <c r="Q496"/>
      <c r="R496"/>
      <c r="S496"/>
      <c r="T496"/>
      <c r="U496"/>
      <c r="V496" s="1"/>
      <c r="W496" s="1"/>
      <c r="X496" s="2"/>
      <c r="Y496" s="2"/>
      <c r="AB496" s="1"/>
      <c r="AG496" s="3"/>
      <c r="AH496" s="3"/>
    </row>
    <row r="497" spans="10:34" x14ac:dyDescent="0.25">
      <c r="J497"/>
      <c r="K497"/>
      <c r="L497"/>
      <c r="M497"/>
      <c r="N497" s="29"/>
      <c r="O497"/>
      <c r="P497"/>
      <c r="Q497"/>
      <c r="R497"/>
      <c r="S497"/>
      <c r="T497"/>
      <c r="U497"/>
      <c r="V497" s="1"/>
      <c r="W497" s="1"/>
      <c r="X497" s="2"/>
      <c r="Y497" s="2"/>
      <c r="AB497" s="1"/>
      <c r="AG497" s="3"/>
      <c r="AH497" s="3"/>
    </row>
    <row r="498" spans="10:34" x14ac:dyDescent="0.25">
      <c r="J498"/>
      <c r="K498"/>
      <c r="L498"/>
      <c r="M498"/>
      <c r="N498" s="29"/>
      <c r="O498"/>
      <c r="P498"/>
      <c r="Q498"/>
      <c r="R498"/>
      <c r="S498"/>
      <c r="T498"/>
      <c r="U498"/>
      <c r="V498" s="1"/>
      <c r="W498" s="1"/>
      <c r="X498" s="2"/>
      <c r="Y498" s="2"/>
      <c r="AB498" s="1"/>
      <c r="AG498" s="3"/>
      <c r="AH498" s="3"/>
    </row>
    <row r="499" spans="10:34" x14ac:dyDescent="0.25">
      <c r="J499"/>
      <c r="K499"/>
      <c r="L499"/>
      <c r="M499"/>
      <c r="N499" s="29"/>
      <c r="O499"/>
      <c r="P499"/>
      <c r="Q499"/>
      <c r="R499"/>
      <c r="S499"/>
      <c r="T499"/>
      <c r="U499"/>
      <c r="V499" s="1"/>
      <c r="W499" s="1"/>
      <c r="X499" s="2"/>
      <c r="Y499" s="2"/>
      <c r="AB499" s="1"/>
      <c r="AG499" s="3"/>
      <c r="AH499" s="3"/>
    </row>
    <row r="500" spans="10:34" x14ac:dyDescent="0.25">
      <c r="J500"/>
      <c r="K500"/>
      <c r="L500"/>
      <c r="M500"/>
      <c r="N500" s="29"/>
      <c r="O500"/>
      <c r="P500"/>
      <c r="Q500"/>
      <c r="R500"/>
      <c r="S500"/>
      <c r="T500"/>
      <c r="U500"/>
      <c r="V500" s="1"/>
      <c r="W500" s="1"/>
      <c r="X500" s="2"/>
      <c r="Y500" s="2"/>
      <c r="AB500" s="1"/>
      <c r="AG500" s="3"/>
      <c r="AH500" s="3"/>
    </row>
    <row r="501" spans="10:34" x14ac:dyDescent="0.25">
      <c r="J501"/>
      <c r="K501"/>
      <c r="L501"/>
      <c r="M501"/>
      <c r="N501" s="29"/>
      <c r="O501"/>
      <c r="P501"/>
      <c r="Q501"/>
      <c r="R501"/>
      <c r="S501"/>
      <c r="T501"/>
      <c r="U501"/>
      <c r="V501" s="1"/>
      <c r="W501" s="1"/>
      <c r="X501" s="2"/>
      <c r="Y501" s="2"/>
      <c r="AB501" s="1"/>
      <c r="AG501" s="3"/>
      <c r="AH501" s="3"/>
    </row>
    <row r="502" spans="10:34" x14ac:dyDescent="0.25">
      <c r="J502"/>
      <c r="K502"/>
      <c r="L502"/>
      <c r="M502"/>
      <c r="N502" s="29"/>
      <c r="O502"/>
      <c r="P502"/>
      <c r="Q502"/>
      <c r="R502"/>
      <c r="S502"/>
      <c r="T502"/>
      <c r="U502"/>
      <c r="V502" s="1"/>
      <c r="W502" s="1"/>
      <c r="X502" s="2"/>
      <c r="Y502" s="2"/>
      <c r="AB502" s="1"/>
      <c r="AG502" s="3"/>
      <c r="AH502" s="3"/>
    </row>
    <row r="503" spans="10:34" x14ac:dyDescent="0.25">
      <c r="J503"/>
      <c r="K503"/>
      <c r="L503"/>
      <c r="M503"/>
      <c r="N503" s="29"/>
      <c r="O503"/>
      <c r="P503"/>
      <c r="Q503"/>
      <c r="R503"/>
      <c r="S503"/>
      <c r="T503"/>
      <c r="U503"/>
      <c r="V503" s="1"/>
      <c r="W503" s="1"/>
      <c r="X503" s="2"/>
      <c r="Y503" s="2"/>
      <c r="AB503" s="1"/>
      <c r="AG503" s="3"/>
      <c r="AH503" s="3"/>
    </row>
    <row r="504" spans="10:34" x14ac:dyDescent="0.25">
      <c r="J504"/>
      <c r="K504"/>
      <c r="L504"/>
      <c r="M504"/>
      <c r="N504" s="29"/>
      <c r="O504"/>
      <c r="P504"/>
      <c r="Q504"/>
      <c r="R504"/>
      <c r="S504"/>
      <c r="T504"/>
      <c r="U504"/>
      <c r="V504" s="1"/>
      <c r="W504" s="1"/>
      <c r="X504" s="2"/>
      <c r="Y504" s="2"/>
      <c r="AB504" s="1"/>
      <c r="AG504" s="3"/>
      <c r="AH504" s="3"/>
    </row>
    <row r="505" spans="10:34" x14ac:dyDescent="0.25">
      <c r="J505"/>
      <c r="K505"/>
      <c r="L505"/>
      <c r="M505"/>
      <c r="N505" s="29"/>
      <c r="O505"/>
      <c r="P505"/>
      <c r="Q505"/>
      <c r="R505"/>
      <c r="S505"/>
      <c r="T505"/>
      <c r="U505"/>
      <c r="V505" s="1"/>
      <c r="W505" s="1"/>
      <c r="X505" s="2"/>
      <c r="Y505" s="2"/>
      <c r="AB505" s="1"/>
      <c r="AG505" s="3"/>
      <c r="AH505" s="3"/>
    </row>
    <row r="506" spans="10:34" x14ac:dyDescent="0.25">
      <c r="J506"/>
      <c r="K506"/>
      <c r="L506"/>
      <c r="M506"/>
      <c r="N506" s="29"/>
      <c r="O506"/>
      <c r="P506"/>
      <c r="Q506"/>
      <c r="R506"/>
      <c r="S506"/>
      <c r="T506"/>
      <c r="U506"/>
      <c r="V506" s="1"/>
      <c r="W506" s="1"/>
      <c r="X506" s="2"/>
      <c r="Y506" s="2"/>
      <c r="AB506" s="1"/>
      <c r="AG506" s="3"/>
      <c r="AH506" s="3"/>
    </row>
    <row r="507" spans="10:34" x14ac:dyDescent="0.25">
      <c r="J507"/>
      <c r="K507"/>
      <c r="L507"/>
      <c r="M507"/>
      <c r="N507" s="29"/>
      <c r="O507"/>
      <c r="P507"/>
      <c r="Q507"/>
      <c r="R507"/>
      <c r="S507"/>
      <c r="T507"/>
      <c r="U507"/>
      <c r="V507" s="1"/>
      <c r="W507" s="1"/>
      <c r="X507" s="2"/>
      <c r="Y507" s="2"/>
      <c r="AB507" s="1"/>
      <c r="AG507" s="3"/>
      <c r="AH507" s="3"/>
    </row>
    <row r="508" spans="10:34" x14ac:dyDescent="0.25">
      <c r="J508"/>
      <c r="K508"/>
      <c r="L508"/>
      <c r="M508"/>
      <c r="N508" s="29"/>
      <c r="O508"/>
      <c r="P508"/>
      <c r="Q508"/>
      <c r="R508"/>
      <c r="S508"/>
      <c r="T508"/>
      <c r="U508"/>
      <c r="V508" s="1"/>
      <c r="W508" s="1"/>
      <c r="X508" s="2"/>
      <c r="Y508" s="2"/>
      <c r="AB508" s="1"/>
      <c r="AG508" s="3"/>
      <c r="AH508" s="3"/>
    </row>
    <row r="509" spans="10:34" x14ac:dyDescent="0.25">
      <c r="J509"/>
      <c r="K509"/>
      <c r="L509"/>
      <c r="M509"/>
      <c r="N509" s="29"/>
      <c r="O509"/>
      <c r="P509"/>
      <c r="Q509"/>
      <c r="R509"/>
      <c r="S509"/>
      <c r="T509"/>
      <c r="U509"/>
      <c r="V509" s="1"/>
      <c r="W509" s="1"/>
      <c r="X509" s="2"/>
      <c r="Y509" s="2"/>
      <c r="AB509" s="1"/>
      <c r="AG509" s="3"/>
      <c r="AH509" s="3"/>
    </row>
    <row r="510" spans="10:34" x14ac:dyDescent="0.25">
      <c r="J510"/>
      <c r="K510"/>
      <c r="L510"/>
      <c r="M510"/>
      <c r="N510" s="29"/>
      <c r="O510"/>
      <c r="P510"/>
      <c r="Q510"/>
      <c r="R510"/>
      <c r="S510"/>
      <c r="T510"/>
      <c r="U510"/>
      <c r="V510" s="1"/>
      <c r="W510" s="1"/>
      <c r="X510" s="2"/>
      <c r="Y510" s="2"/>
      <c r="AB510" s="1"/>
      <c r="AG510" s="3"/>
      <c r="AH510" s="3"/>
    </row>
    <row r="511" spans="10:34" x14ac:dyDescent="0.25">
      <c r="J511"/>
      <c r="K511"/>
      <c r="L511"/>
      <c r="M511"/>
      <c r="N511" s="29"/>
      <c r="O511"/>
      <c r="P511"/>
      <c r="Q511"/>
      <c r="R511"/>
      <c r="S511"/>
      <c r="T511"/>
      <c r="U511"/>
      <c r="V511" s="1"/>
      <c r="W511" s="1"/>
      <c r="X511" s="2"/>
      <c r="Y511" s="2"/>
      <c r="AB511" s="1"/>
      <c r="AG511" s="3"/>
      <c r="AH511" s="3"/>
    </row>
    <row r="512" spans="10:34" x14ac:dyDescent="0.25">
      <c r="J512"/>
      <c r="K512"/>
      <c r="L512"/>
      <c r="M512"/>
      <c r="N512" s="29"/>
      <c r="O512"/>
      <c r="P512"/>
      <c r="Q512"/>
      <c r="R512"/>
      <c r="S512"/>
      <c r="T512"/>
      <c r="U512"/>
      <c r="V512" s="1"/>
      <c r="W512" s="1"/>
      <c r="X512" s="2"/>
      <c r="Y512" s="2"/>
      <c r="AB512" s="1"/>
      <c r="AG512" s="3"/>
      <c r="AH512" s="3"/>
    </row>
    <row r="513" spans="34:34" x14ac:dyDescent="0.25">
      <c r="AH513" s="3"/>
    </row>
    <row r="514" spans="34:34" x14ac:dyDescent="0.25">
      <c r="AH514" s="3"/>
    </row>
    <row r="515" spans="34:34" x14ac:dyDescent="0.25">
      <c r="AH515" s="3"/>
    </row>
    <row r="516" spans="34:34" x14ac:dyDescent="0.25">
      <c r="AH516" s="3"/>
    </row>
    <row r="517" spans="34:34" x14ac:dyDescent="0.25">
      <c r="AH517" s="3"/>
    </row>
    <row r="518" spans="34:34" x14ac:dyDescent="0.25">
      <c r="AH518" s="3"/>
    </row>
    <row r="519" spans="34:34" x14ac:dyDescent="0.25">
      <c r="AH519" s="3"/>
    </row>
    <row r="520" spans="34:34" x14ac:dyDescent="0.25">
      <c r="AH520" s="3"/>
    </row>
    <row r="521" spans="34:34" x14ac:dyDescent="0.25">
      <c r="AH521" s="3"/>
    </row>
    <row r="522" spans="34:34" x14ac:dyDescent="0.25">
      <c r="AH522" s="3"/>
    </row>
    <row r="523" spans="34:34" x14ac:dyDescent="0.25">
      <c r="AH523" s="3"/>
    </row>
    <row r="524" spans="34:34" x14ac:dyDescent="0.25">
      <c r="AH524" s="3"/>
    </row>
    <row r="525" spans="34:34" x14ac:dyDescent="0.25">
      <c r="AH525" s="3"/>
    </row>
    <row r="526" spans="34:34" x14ac:dyDescent="0.25">
      <c r="AH526" s="3"/>
    </row>
    <row r="527" spans="34:34" x14ac:dyDescent="0.25">
      <c r="AH527" s="3"/>
    </row>
    <row r="528" spans="34:34" x14ac:dyDescent="0.25">
      <c r="AH528" s="3"/>
    </row>
    <row r="529" spans="34:34" x14ac:dyDescent="0.25">
      <c r="AH529" s="3"/>
    </row>
    <row r="530" spans="34:34" x14ac:dyDescent="0.25">
      <c r="AH530" s="3"/>
    </row>
    <row r="531" spans="34:34" x14ac:dyDescent="0.25">
      <c r="AH531" s="3"/>
    </row>
    <row r="532" spans="34:34" x14ac:dyDescent="0.25">
      <c r="AH532" s="3"/>
    </row>
    <row r="533" spans="34:34" x14ac:dyDescent="0.25">
      <c r="AH533" s="3"/>
    </row>
    <row r="534" spans="34:34" x14ac:dyDescent="0.25">
      <c r="AH534" s="3"/>
    </row>
    <row r="535" spans="34:34" x14ac:dyDescent="0.25">
      <c r="AH535" s="3"/>
    </row>
    <row r="536" spans="34:34" x14ac:dyDescent="0.25">
      <c r="AH536" s="3"/>
    </row>
    <row r="537" spans="34:34" x14ac:dyDescent="0.25">
      <c r="AH537" s="3"/>
    </row>
    <row r="538" spans="34:34" x14ac:dyDescent="0.25">
      <c r="AH538" s="3"/>
    </row>
    <row r="539" spans="34:34" x14ac:dyDescent="0.25">
      <c r="AH539" s="3"/>
    </row>
    <row r="540" spans="34:34" x14ac:dyDescent="0.25">
      <c r="AH540" s="3"/>
    </row>
    <row r="541" spans="34:34" x14ac:dyDescent="0.25">
      <c r="AH541" s="3"/>
    </row>
    <row r="542" spans="34:34" x14ac:dyDescent="0.25">
      <c r="AH542" s="3"/>
    </row>
    <row r="543" spans="34:34" x14ac:dyDescent="0.25">
      <c r="AH543" s="3"/>
    </row>
    <row r="544" spans="34:34" x14ac:dyDescent="0.25">
      <c r="AH544" s="3"/>
    </row>
    <row r="545" spans="34:34" x14ac:dyDescent="0.25">
      <c r="AH545" s="3"/>
    </row>
    <row r="546" spans="34:34" x14ac:dyDescent="0.25">
      <c r="AH546" s="3"/>
    </row>
    <row r="547" spans="34:34" x14ac:dyDescent="0.25">
      <c r="AH547" s="3"/>
    </row>
    <row r="548" spans="34:34" x14ac:dyDescent="0.25">
      <c r="AH548" s="3"/>
    </row>
    <row r="549" spans="34:34" x14ac:dyDescent="0.25">
      <c r="AH549" s="3"/>
    </row>
    <row r="550" spans="34:34" x14ac:dyDescent="0.25">
      <c r="AH550" s="3"/>
    </row>
    <row r="551" spans="34:34" x14ac:dyDescent="0.25">
      <c r="AH551" s="3"/>
    </row>
    <row r="552" spans="34:34" x14ac:dyDescent="0.25">
      <c r="AH552" s="3"/>
    </row>
    <row r="553" spans="34:34" x14ac:dyDescent="0.25">
      <c r="AH553" s="3"/>
    </row>
    <row r="554" spans="34:34" x14ac:dyDescent="0.25">
      <c r="AH554" s="3"/>
    </row>
    <row r="555" spans="34:34" x14ac:dyDescent="0.25">
      <c r="AH555" s="3"/>
    </row>
    <row r="556" spans="34:34" x14ac:dyDescent="0.25">
      <c r="AH556" s="3"/>
    </row>
    <row r="557" spans="34:34" x14ac:dyDescent="0.25">
      <c r="AH557" s="3"/>
    </row>
    <row r="558" spans="34:34" x14ac:dyDescent="0.25">
      <c r="AH558" s="3"/>
    </row>
    <row r="559" spans="34:34" x14ac:dyDescent="0.25">
      <c r="AH559" s="3"/>
    </row>
    <row r="560" spans="34:34" x14ac:dyDescent="0.25">
      <c r="AH560" s="3"/>
    </row>
    <row r="561" spans="34:34" x14ac:dyDescent="0.25">
      <c r="AH561" s="3"/>
    </row>
    <row r="562" spans="34:34" x14ac:dyDescent="0.25">
      <c r="AH562" s="3"/>
    </row>
    <row r="563" spans="34:34" x14ac:dyDescent="0.25">
      <c r="AH563" s="3"/>
    </row>
    <row r="564" spans="34:34" x14ac:dyDescent="0.25">
      <c r="AH564" s="3"/>
    </row>
    <row r="565" spans="34:34" x14ac:dyDescent="0.25">
      <c r="AH565" s="3"/>
    </row>
    <row r="566" spans="34:34" x14ac:dyDescent="0.25">
      <c r="AH566" s="3"/>
    </row>
    <row r="567" spans="34:34" x14ac:dyDescent="0.25">
      <c r="AH567" s="3"/>
    </row>
    <row r="568" spans="34:34" x14ac:dyDescent="0.25">
      <c r="AH568" s="3"/>
    </row>
    <row r="569" spans="34:34" x14ac:dyDescent="0.25">
      <c r="AH569" s="3"/>
    </row>
    <row r="570" spans="34:34" x14ac:dyDescent="0.25">
      <c r="AH570" s="3"/>
    </row>
    <row r="571" spans="34:34" x14ac:dyDescent="0.25">
      <c r="AH571" s="3"/>
    </row>
    <row r="572" spans="34:34" x14ac:dyDescent="0.25">
      <c r="AH572" s="3"/>
    </row>
    <row r="573" spans="34:34" x14ac:dyDescent="0.25">
      <c r="AH573" s="3"/>
    </row>
    <row r="574" spans="34:34" x14ac:dyDescent="0.25">
      <c r="AH574" s="3"/>
    </row>
    <row r="575" spans="34:34" x14ac:dyDescent="0.25">
      <c r="AH575" s="3"/>
    </row>
    <row r="576" spans="34:34" x14ac:dyDescent="0.25">
      <c r="AH576" s="3"/>
    </row>
    <row r="577" spans="34:34" x14ac:dyDescent="0.25">
      <c r="AH577" s="3"/>
    </row>
    <row r="578" spans="34:34" x14ac:dyDescent="0.25">
      <c r="AH578" s="3"/>
    </row>
    <row r="579" spans="34:34" x14ac:dyDescent="0.25">
      <c r="AH579" s="3"/>
    </row>
    <row r="580" spans="34:34" x14ac:dyDescent="0.25">
      <c r="AH580" s="3"/>
    </row>
    <row r="581" spans="34:34" x14ac:dyDescent="0.25">
      <c r="AH581" s="3"/>
    </row>
    <row r="582" spans="34:34" x14ac:dyDescent="0.25">
      <c r="AH582" s="3"/>
    </row>
    <row r="583" spans="34:34" x14ac:dyDescent="0.25">
      <c r="AH583" s="3"/>
    </row>
    <row r="584" spans="34:34" x14ac:dyDescent="0.25">
      <c r="AH584" s="3"/>
    </row>
    <row r="585" spans="34:34" x14ac:dyDescent="0.25">
      <c r="AH585" s="3"/>
    </row>
    <row r="586" spans="34:34" x14ac:dyDescent="0.25">
      <c r="AH586" s="3"/>
    </row>
    <row r="587" spans="34:34" x14ac:dyDescent="0.25">
      <c r="AH587" s="3"/>
    </row>
    <row r="588" spans="34:34" x14ac:dyDescent="0.25">
      <c r="AH588" s="3"/>
    </row>
    <row r="589" spans="34:34" x14ac:dyDescent="0.25">
      <c r="AH589" s="3"/>
    </row>
    <row r="590" spans="34:34" x14ac:dyDescent="0.25">
      <c r="AH590" s="3"/>
    </row>
    <row r="591" spans="34:34" x14ac:dyDescent="0.25">
      <c r="AH591" s="3"/>
    </row>
    <row r="592" spans="34:34" x14ac:dyDescent="0.25">
      <c r="AH592" s="3"/>
    </row>
    <row r="593" spans="34:34" x14ac:dyDescent="0.25">
      <c r="AH593" s="3"/>
    </row>
    <row r="594" spans="34:34" x14ac:dyDescent="0.25">
      <c r="AH594" s="3"/>
    </row>
    <row r="595" spans="34:34" x14ac:dyDescent="0.25">
      <c r="AH595" s="3"/>
    </row>
    <row r="596" spans="34:34" x14ac:dyDescent="0.25">
      <c r="AH596" s="3"/>
    </row>
    <row r="597" spans="34:34" x14ac:dyDescent="0.25">
      <c r="AH597" s="3"/>
    </row>
    <row r="598" spans="34:34" x14ac:dyDescent="0.25">
      <c r="AH598" s="3"/>
    </row>
    <row r="599" spans="34:34" x14ac:dyDescent="0.25">
      <c r="AH599" s="3"/>
    </row>
    <row r="600" spans="34:34" x14ac:dyDescent="0.25">
      <c r="AH600" s="3"/>
    </row>
    <row r="601" spans="34:34" x14ac:dyDescent="0.25">
      <c r="AH601" s="3"/>
    </row>
    <row r="602" spans="34:34" x14ac:dyDescent="0.25">
      <c r="AH602" s="3"/>
    </row>
    <row r="603" spans="34:34" x14ac:dyDescent="0.25">
      <c r="AH603" s="3"/>
    </row>
    <row r="604" spans="34:34" x14ac:dyDescent="0.25">
      <c r="AH604" s="3"/>
    </row>
    <row r="605" spans="34:34" x14ac:dyDescent="0.25">
      <c r="AH605" s="3"/>
    </row>
    <row r="606" spans="34:34" x14ac:dyDescent="0.25">
      <c r="AH606" s="3"/>
    </row>
    <row r="607" spans="34:34" x14ac:dyDescent="0.25">
      <c r="AH607" s="3"/>
    </row>
    <row r="608" spans="34:34" x14ac:dyDescent="0.25">
      <c r="AH608" s="3"/>
    </row>
    <row r="609" spans="34:34" x14ac:dyDescent="0.25">
      <c r="AH609" s="3"/>
    </row>
    <row r="610" spans="34:34" x14ac:dyDescent="0.25">
      <c r="AH610" s="3"/>
    </row>
    <row r="611" spans="34:34" x14ac:dyDescent="0.25">
      <c r="AH611" s="3"/>
    </row>
    <row r="612" spans="34:34" x14ac:dyDescent="0.25">
      <c r="AH612" s="3"/>
    </row>
    <row r="613" spans="34:34" x14ac:dyDescent="0.25">
      <c r="AH613" s="3"/>
    </row>
    <row r="614" spans="34:34" x14ac:dyDescent="0.25">
      <c r="AH614" s="3"/>
    </row>
    <row r="615" spans="34:34" x14ac:dyDescent="0.25">
      <c r="AH615" s="3"/>
    </row>
    <row r="616" spans="34:34" x14ac:dyDescent="0.25">
      <c r="AH616" s="3"/>
    </row>
    <row r="617" spans="34:34" x14ac:dyDescent="0.25">
      <c r="AH617" s="3"/>
    </row>
    <row r="618" spans="34:34" x14ac:dyDescent="0.25">
      <c r="AH618" s="3"/>
    </row>
    <row r="619" spans="34:34" x14ac:dyDescent="0.25">
      <c r="AH619" s="3"/>
    </row>
    <row r="620" spans="34:34" x14ac:dyDescent="0.25">
      <c r="AH620" s="3"/>
    </row>
    <row r="621" spans="34:34" x14ac:dyDescent="0.25">
      <c r="AH621" s="3"/>
    </row>
    <row r="622" spans="34:34" x14ac:dyDescent="0.25">
      <c r="AH622" s="3"/>
    </row>
    <row r="623" spans="34:34" x14ac:dyDescent="0.25">
      <c r="AH623" s="3"/>
    </row>
    <row r="624" spans="34:34" x14ac:dyDescent="0.25">
      <c r="AH624" s="3"/>
    </row>
    <row r="625" spans="34:34" x14ac:dyDescent="0.25">
      <c r="AH625" s="3"/>
    </row>
    <row r="626" spans="34:34" x14ac:dyDescent="0.25">
      <c r="AH626" s="3"/>
    </row>
    <row r="627" spans="34:34" x14ac:dyDescent="0.25">
      <c r="AH627" s="3"/>
    </row>
    <row r="628" spans="34:34" x14ac:dyDescent="0.25">
      <c r="AH628" s="3"/>
    </row>
    <row r="629" spans="34:34" x14ac:dyDescent="0.25">
      <c r="AH629" s="3"/>
    </row>
    <row r="630" spans="34:34" x14ac:dyDescent="0.25">
      <c r="AH630" s="3"/>
    </row>
    <row r="631" spans="34:34" x14ac:dyDescent="0.25">
      <c r="AH631" s="3"/>
    </row>
    <row r="632" spans="34:34" x14ac:dyDescent="0.25">
      <c r="AH632" s="3"/>
    </row>
    <row r="633" spans="34:34" x14ac:dyDescent="0.25">
      <c r="AH633" s="3"/>
    </row>
    <row r="634" spans="34:34" x14ac:dyDescent="0.25">
      <c r="AH634" s="3"/>
    </row>
    <row r="635" spans="34:34" x14ac:dyDescent="0.25">
      <c r="AH635" s="3"/>
    </row>
    <row r="636" spans="34:34" x14ac:dyDescent="0.25">
      <c r="AH636" s="3"/>
    </row>
    <row r="637" spans="34:34" x14ac:dyDescent="0.25">
      <c r="AH637" s="3"/>
    </row>
    <row r="638" spans="34:34" x14ac:dyDescent="0.25">
      <c r="AH638" s="3"/>
    </row>
    <row r="639" spans="34:34" x14ac:dyDescent="0.25">
      <c r="AH639" s="3"/>
    </row>
    <row r="640" spans="34:34" x14ac:dyDescent="0.25">
      <c r="AH640" s="3"/>
    </row>
    <row r="641" spans="34:34" x14ac:dyDescent="0.25">
      <c r="AH641" s="3"/>
    </row>
    <row r="642" spans="34:34" x14ac:dyDescent="0.25">
      <c r="AH642" s="3"/>
    </row>
    <row r="643" spans="34:34" x14ac:dyDescent="0.25">
      <c r="AH643" s="3"/>
    </row>
    <row r="644" spans="34:34" x14ac:dyDescent="0.25">
      <c r="AH644" s="3"/>
    </row>
    <row r="645" spans="34:34" x14ac:dyDescent="0.25">
      <c r="AH645" s="3"/>
    </row>
    <row r="646" spans="34:34" x14ac:dyDescent="0.25">
      <c r="AH646" s="3"/>
    </row>
    <row r="647" spans="34:34" x14ac:dyDescent="0.25">
      <c r="AH647" s="3"/>
    </row>
    <row r="648" spans="34:34" x14ac:dyDescent="0.25">
      <c r="AH648" s="3"/>
    </row>
    <row r="649" spans="34:34" x14ac:dyDescent="0.25">
      <c r="AH649" s="3"/>
    </row>
    <row r="650" spans="34:34" x14ac:dyDescent="0.25">
      <c r="AH650" s="3"/>
    </row>
    <row r="651" spans="34:34" x14ac:dyDescent="0.25">
      <c r="AH651" s="3"/>
    </row>
    <row r="652" spans="34:34" x14ac:dyDescent="0.25">
      <c r="AH652" s="3"/>
    </row>
    <row r="653" spans="34:34" x14ac:dyDescent="0.25">
      <c r="AH653" s="3"/>
    </row>
    <row r="654" spans="34:34" x14ac:dyDescent="0.25">
      <c r="AH654" s="3"/>
    </row>
    <row r="655" spans="34:34" x14ac:dyDescent="0.25">
      <c r="AH655" s="3"/>
    </row>
    <row r="656" spans="34:34" x14ac:dyDescent="0.25">
      <c r="AH656" s="3"/>
    </row>
    <row r="657" spans="34:34" x14ac:dyDescent="0.25">
      <c r="AH657" s="3"/>
    </row>
    <row r="658" spans="34:34" x14ac:dyDescent="0.25">
      <c r="AH658" s="3"/>
    </row>
    <row r="659" spans="34:34" x14ac:dyDescent="0.25">
      <c r="AH659" s="3"/>
    </row>
    <row r="660" spans="34:34" x14ac:dyDescent="0.25">
      <c r="AH660" s="3"/>
    </row>
    <row r="661" spans="34:34" x14ac:dyDescent="0.25">
      <c r="AH661" s="3"/>
    </row>
    <row r="662" spans="34:34" x14ac:dyDescent="0.25">
      <c r="AH662" s="3"/>
    </row>
    <row r="663" spans="34:34" x14ac:dyDescent="0.25">
      <c r="AH663" s="3"/>
    </row>
    <row r="664" spans="34:34" x14ac:dyDescent="0.25">
      <c r="AH664" s="3"/>
    </row>
    <row r="665" spans="34:34" x14ac:dyDescent="0.25">
      <c r="AH665" s="3"/>
    </row>
    <row r="666" spans="34:34" x14ac:dyDescent="0.25">
      <c r="AH666" s="3"/>
    </row>
    <row r="667" spans="34:34" x14ac:dyDescent="0.25">
      <c r="AH667" s="3"/>
    </row>
    <row r="668" spans="34:34" x14ac:dyDescent="0.25">
      <c r="AH668" s="3"/>
    </row>
    <row r="669" spans="34:34" x14ac:dyDescent="0.25">
      <c r="AH669" s="3"/>
    </row>
    <row r="670" spans="34:34" x14ac:dyDescent="0.25">
      <c r="AH670" s="3"/>
    </row>
    <row r="671" spans="34:34" x14ac:dyDescent="0.25">
      <c r="AH671" s="3"/>
    </row>
    <row r="672" spans="34:34" x14ac:dyDescent="0.25">
      <c r="AH672" s="3"/>
    </row>
    <row r="673" spans="34:34" x14ac:dyDescent="0.25">
      <c r="AH673" s="3"/>
    </row>
    <row r="674" spans="34:34" x14ac:dyDescent="0.25">
      <c r="AH674" s="3"/>
    </row>
    <row r="675" spans="34:34" x14ac:dyDescent="0.25">
      <c r="AH675" s="3"/>
    </row>
    <row r="676" spans="34:34" x14ac:dyDescent="0.25">
      <c r="AH676" s="3"/>
    </row>
    <row r="677" spans="34:34" x14ac:dyDescent="0.25">
      <c r="AH677" s="3"/>
    </row>
    <row r="678" spans="34:34" x14ac:dyDescent="0.25">
      <c r="AH678" s="3"/>
    </row>
    <row r="679" spans="34:34" x14ac:dyDescent="0.25">
      <c r="AH679" s="3"/>
    </row>
    <row r="680" spans="34:34" x14ac:dyDescent="0.25">
      <c r="AH680" s="3"/>
    </row>
    <row r="681" spans="34:34" x14ac:dyDescent="0.25">
      <c r="AH681" s="3"/>
    </row>
    <row r="682" spans="34:34" x14ac:dyDescent="0.25">
      <c r="AH682" s="3"/>
    </row>
    <row r="683" spans="34:34" x14ac:dyDescent="0.25">
      <c r="AH683" s="3"/>
    </row>
    <row r="684" spans="34:34" x14ac:dyDescent="0.25">
      <c r="AH684" s="3"/>
    </row>
    <row r="685" spans="34:34" x14ac:dyDescent="0.25">
      <c r="AH685" s="3"/>
    </row>
    <row r="686" spans="34:34" x14ac:dyDescent="0.25">
      <c r="AH686" s="3"/>
    </row>
    <row r="687" spans="34:34" x14ac:dyDescent="0.25">
      <c r="AH687" s="3"/>
    </row>
    <row r="688" spans="34:34" x14ac:dyDescent="0.25">
      <c r="AH688" s="3"/>
    </row>
    <row r="689" spans="34:34" x14ac:dyDescent="0.25">
      <c r="AH689" s="3"/>
    </row>
    <row r="690" spans="34:34" x14ac:dyDescent="0.25">
      <c r="AH690" s="3"/>
    </row>
    <row r="691" spans="34:34" x14ac:dyDescent="0.25">
      <c r="AH691" s="3"/>
    </row>
    <row r="692" spans="34:34" x14ac:dyDescent="0.25">
      <c r="AH692" s="3"/>
    </row>
    <row r="693" spans="34:34" x14ac:dyDescent="0.25">
      <c r="AH693" s="3"/>
    </row>
    <row r="694" spans="34:34" x14ac:dyDescent="0.25">
      <c r="AH694" s="3"/>
    </row>
    <row r="695" spans="34:34" x14ac:dyDescent="0.25">
      <c r="AH695" s="3"/>
    </row>
    <row r="696" spans="34:34" x14ac:dyDescent="0.25">
      <c r="AH696" s="3"/>
    </row>
    <row r="697" spans="34:34" x14ac:dyDescent="0.25">
      <c r="AH697" s="3"/>
    </row>
    <row r="698" spans="34:34" x14ac:dyDescent="0.25">
      <c r="AH698" s="3"/>
    </row>
    <row r="699" spans="34:34" x14ac:dyDescent="0.25">
      <c r="AH699" s="3"/>
    </row>
    <row r="700" spans="34:34" x14ac:dyDescent="0.25">
      <c r="AH700" s="3"/>
    </row>
    <row r="701" spans="34:34" x14ac:dyDescent="0.25">
      <c r="AH701" s="3"/>
    </row>
    <row r="702" spans="34:34" x14ac:dyDescent="0.25">
      <c r="AH702" s="3"/>
    </row>
    <row r="703" spans="34:34" x14ac:dyDescent="0.25">
      <c r="AH703" s="3"/>
    </row>
    <row r="704" spans="34:34" x14ac:dyDescent="0.25">
      <c r="AH704" s="3"/>
    </row>
    <row r="705" spans="34:34" x14ac:dyDescent="0.25">
      <c r="AH705" s="3"/>
    </row>
    <row r="706" spans="34:34" x14ac:dyDescent="0.25">
      <c r="AH706" s="3"/>
    </row>
    <row r="707" spans="34:34" x14ac:dyDescent="0.25">
      <c r="AH707" s="3"/>
    </row>
    <row r="708" spans="34:34" x14ac:dyDescent="0.25">
      <c r="AH708" s="3"/>
    </row>
    <row r="709" spans="34:34" x14ac:dyDescent="0.25">
      <c r="AH709" s="3"/>
    </row>
    <row r="710" spans="34:34" x14ac:dyDescent="0.25">
      <c r="AH710" s="3"/>
    </row>
    <row r="711" spans="34:34" x14ac:dyDescent="0.25">
      <c r="AH711" s="3"/>
    </row>
    <row r="712" spans="34:34" x14ac:dyDescent="0.25">
      <c r="AH712" s="3"/>
    </row>
    <row r="713" spans="34:34" x14ac:dyDescent="0.25">
      <c r="AH713" s="3"/>
    </row>
    <row r="714" spans="34:34" x14ac:dyDescent="0.25">
      <c r="AH714" s="3"/>
    </row>
    <row r="715" spans="34:34" x14ac:dyDescent="0.25">
      <c r="AH715" s="3"/>
    </row>
    <row r="716" spans="34:34" x14ac:dyDescent="0.25">
      <c r="AH716" s="3"/>
    </row>
    <row r="717" spans="34:34" x14ac:dyDescent="0.25">
      <c r="AH717" s="3"/>
    </row>
    <row r="718" spans="34:34" x14ac:dyDescent="0.25">
      <c r="AH718" s="3"/>
    </row>
    <row r="719" spans="34:34" x14ac:dyDescent="0.25">
      <c r="AH719" s="3"/>
    </row>
    <row r="720" spans="34:34" x14ac:dyDescent="0.25">
      <c r="AH720" s="3"/>
    </row>
    <row r="721" spans="34:34" x14ac:dyDescent="0.25">
      <c r="AH721" s="3"/>
    </row>
    <row r="722" spans="34:34" x14ac:dyDescent="0.25">
      <c r="AH722" s="3"/>
    </row>
    <row r="723" spans="34:34" x14ac:dyDescent="0.25">
      <c r="AH723" s="3"/>
    </row>
    <row r="724" spans="34:34" x14ac:dyDescent="0.25">
      <c r="AH724" s="3"/>
    </row>
    <row r="725" spans="34:34" x14ac:dyDescent="0.25">
      <c r="AH725" s="3"/>
    </row>
    <row r="726" spans="34:34" x14ac:dyDescent="0.25">
      <c r="AH726" s="3"/>
    </row>
    <row r="727" spans="34:34" x14ac:dyDescent="0.25">
      <c r="AH727" s="3"/>
    </row>
    <row r="728" spans="34:34" x14ac:dyDescent="0.25">
      <c r="AH728" s="3"/>
    </row>
    <row r="729" spans="34:34" x14ac:dyDescent="0.25">
      <c r="AH729" s="3"/>
    </row>
    <row r="730" spans="34:34" x14ac:dyDescent="0.25">
      <c r="AH730" s="3"/>
    </row>
    <row r="731" spans="34:34" x14ac:dyDescent="0.25">
      <c r="AH731" s="3"/>
    </row>
    <row r="732" spans="34:34" x14ac:dyDescent="0.25">
      <c r="AH732" s="3"/>
    </row>
    <row r="733" spans="34:34" x14ac:dyDescent="0.25">
      <c r="AH733" s="3"/>
    </row>
    <row r="734" spans="34:34" x14ac:dyDescent="0.25">
      <c r="AH734" s="3"/>
    </row>
    <row r="735" spans="34:34" x14ac:dyDescent="0.25">
      <c r="AH735" s="3"/>
    </row>
    <row r="736" spans="34:34" x14ac:dyDescent="0.25">
      <c r="AH736" s="3"/>
    </row>
    <row r="737" spans="34:34" x14ac:dyDescent="0.25">
      <c r="AH737" s="3"/>
    </row>
    <row r="738" spans="34:34" x14ac:dyDescent="0.25">
      <c r="AH738" s="3"/>
    </row>
    <row r="739" spans="34:34" x14ac:dyDescent="0.25">
      <c r="AH739" s="3"/>
    </row>
    <row r="740" spans="34:34" x14ac:dyDescent="0.25">
      <c r="AH740" s="3"/>
    </row>
    <row r="741" spans="34:34" x14ac:dyDescent="0.25">
      <c r="AH741" s="3"/>
    </row>
    <row r="742" spans="34:34" x14ac:dyDescent="0.25">
      <c r="AH742" s="3"/>
    </row>
    <row r="743" spans="34:34" x14ac:dyDescent="0.25">
      <c r="AH743" s="3"/>
    </row>
    <row r="744" spans="34:34" x14ac:dyDescent="0.25">
      <c r="AH744" s="3"/>
    </row>
    <row r="745" spans="34:34" x14ac:dyDescent="0.25">
      <c r="AH745" s="3"/>
    </row>
    <row r="746" spans="34:34" x14ac:dyDescent="0.25">
      <c r="AH746" s="3"/>
    </row>
    <row r="747" spans="34:34" x14ac:dyDescent="0.25">
      <c r="AH747" s="3"/>
    </row>
    <row r="748" spans="34:34" x14ac:dyDescent="0.25">
      <c r="AH748" s="3"/>
    </row>
    <row r="749" spans="34:34" x14ac:dyDescent="0.25">
      <c r="AH749" s="3"/>
    </row>
    <row r="750" spans="34:34" x14ac:dyDescent="0.25">
      <c r="AH750" s="3"/>
    </row>
    <row r="751" spans="34:34" x14ac:dyDescent="0.25">
      <c r="AH751" s="3"/>
    </row>
    <row r="752" spans="34:34" x14ac:dyDescent="0.25">
      <c r="AH752" s="3"/>
    </row>
    <row r="753" spans="34:34" x14ac:dyDescent="0.25">
      <c r="AH753" s="3"/>
    </row>
    <row r="754" spans="34:34" x14ac:dyDescent="0.25">
      <c r="AH754" s="3"/>
    </row>
    <row r="755" spans="34:34" x14ac:dyDescent="0.25">
      <c r="AH755" s="3"/>
    </row>
    <row r="756" spans="34:34" x14ac:dyDescent="0.25">
      <c r="AH756" s="3"/>
    </row>
    <row r="757" spans="34:34" x14ac:dyDescent="0.25">
      <c r="AH757" s="3"/>
    </row>
    <row r="758" spans="34:34" x14ac:dyDescent="0.25">
      <c r="AH758" s="3"/>
    </row>
    <row r="759" spans="34:34" x14ac:dyDescent="0.25">
      <c r="AH759" s="3"/>
    </row>
    <row r="760" spans="34:34" x14ac:dyDescent="0.25">
      <c r="AH760" s="3"/>
    </row>
    <row r="761" spans="34:34" x14ac:dyDescent="0.25">
      <c r="AH761" s="3"/>
    </row>
    <row r="762" spans="34:34" x14ac:dyDescent="0.25">
      <c r="AH762" s="3"/>
    </row>
    <row r="763" spans="34:34" x14ac:dyDescent="0.25">
      <c r="AH763" s="3"/>
    </row>
    <row r="764" spans="34:34" x14ac:dyDescent="0.25">
      <c r="AH764" s="3"/>
    </row>
    <row r="765" spans="34:34" x14ac:dyDescent="0.25">
      <c r="AH765" s="3"/>
    </row>
    <row r="766" spans="34:34" x14ac:dyDescent="0.25">
      <c r="AH766" s="3"/>
    </row>
    <row r="767" spans="34:34" x14ac:dyDescent="0.25">
      <c r="AH767" s="3"/>
    </row>
    <row r="768" spans="34:34" x14ac:dyDescent="0.25">
      <c r="AH768" s="3"/>
    </row>
    <row r="769" spans="34:34" x14ac:dyDescent="0.25">
      <c r="AH769" s="3"/>
    </row>
    <row r="770" spans="34:34" x14ac:dyDescent="0.25">
      <c r="AH770" s="3"/>
    </row>
    <row r="771" spans="34:34" x14ac:dyDescent="0.25">
      <c r="AH771" s="3"/>
    </row>
    <row r="772" spans="34:34" x14ac:dyDescent="0.25">
      <c r="AH772" s="3"/>
    </row>
    <row r="773" spans="34:34" x14ac:dyDescent="0.25">
      <c r="AH773" s="3"/>
    </row>
    <row r="774" spans="34:34" x14ac:dyDescent="0.25">
      <c r="AH774" s="3"/>
    </row>
    <row r="775" spans="34:34" x14ac:dyDescent="0.25">
      <c r="AH775" s="3"/>
    </row>
    <row r="776" spans="34:34" x14ac:dyDescent="0.25">
      <c r="AH776" s="3"/>
    </row>
    <row r="777" spans="34:34" x14ac:dyDescent="0.25">
      <c r="AH777" s="3"/>
    </row>
    <row r="778" spans="34:34" x14ac:dyDescent="0.25">
      <c r="AH778" s="3"/>
    </row>
    <row r="779" spans="34:34" x14ac:dyDescent="0.25">
      <c r="AH779" s="3"/>
    </row>
    <row r="780" spans="34:34" x14ac:dyDescent="0.25">
      <c r="AH780" s="3"/>
    </row>
    <row r="781" spans="34:34" x14ac:dyDescent="0.25">
      <c r="AH781" s="3"/>
    </row>
    <row r="782" spans="34:34" x14ac:dyDescent="0.25">
      <c r="AH782" s="3"/>
    </row>
    <row r="783" spans="34:34" x14ac:dyDescent="0.25">
      <c r="AH783" s="3"/>
    </row>
    <row r="784" spans="34:34" x14ac:dyDescent="0.25">
      <c r="AH784" s="3"/>
    </row>
    <row r="785" spans="34:34" x14ac:dyDescent="0.25">
      <c r="AH785" s="3"/>
    </row>
    <row r="786" spans="34:34" x14ac:dyDescent="0.25">
      <c r="AH786" s="3"/>
    </row>
    <row r="787" spans="34:34" x14ac:dyDescent="0.25">
      <c r="AH787" s="3"/>
    </row>
    <row r="788" spans="34:34" x14ac:dyDescent="0.25">
      <c r="AH788" s="3"/>
    </row>
    <row r="789" spans="34:34" x14ac:dyDescent="0.25">
      <c r="AH789" s="3"/>
    </row>
    <row r="790" spans="34:34" x14ac:dyDescent="0.25">
      <c r="AH790" s="3"/>
    </row>
    <row r="791" spans="34:34" x14ac:dyDescent="0.25">
      <c r="AH791" s="3"/>
    </row>
    <row r="792" spans="34:34" x14ac:dyDescent="0.25">
      <c r="AH792" s="3"/>
    </row>
    <row r="793" spans="34:34" x14ac:dyDescent="0.25">
      <c r="AH793" s="3"/>
    </row>
    <row r="794" spans="34:34" x14ac:dyDescent="0.25">
      <c r="AH794" s="3"/>
    </row>
    <row r="795" spans="34:34" x14ac:dyDescent="0.25">
      <c r="AH795" s="3"/>
    </row>
    <row r="796" spans="34:34" x14ac:dyDescent="0.25">
      <c r="AH796" s="3"/>
    </row>
    <row r="797" spans="34:34" x14ac:dyDescent="0.25">
      <c r="AH797" s="3"/>
    </row>
    <row r="798" spans="34:34" x14ac:dyDescent="0.25">
      <c r="AH798" s="3"/>
    </row>
    <row r="799" spans="34:34" x14ac:dyDescent="0.25">
      <c r="AH799" s="3"/>
    </row>
    <row r="800" spans="34:34" x14ac:dyDescent="0.25">
      <c r="AH800" s="3"/>
    </row>
    <row r="801" spans="34:34" x14ac:dyDescent="0.25">
      <c r="AH801" s="3"/>
    </row>
    <row r="802" spans="34:34" x14ac:dyDescent="0.25">
      <c r="AH802" s="3"/>
    </row>
    <row r="803" spans="34:34" x14ac:dyDescent="0.25">
      <c r="AH803" s="3"/>
    </row>
    <row r="804" spans="34:34" x14ac:dyDescent="0.25">
      <c r="AH804" s="3"/>
    </row>
    <row r="805" spans="34:34" x14ac:dyDescent="0.25">
      <c r="AH805" s="3"/>
    </row>
    <row r="806" spans="34:34" x14ac:dyDescent="0.25">
      <c r="AH806" s="3"/>
    </row>
    <row r="807" spans="34:34" x14ac:dyDescent="0.25">
      <c r="AH807" s="3"/>
    </row>
    <row r="808" spans="34:34" x14ac:dyDescent="0.25">
      <c r="AH808" s="3"/>
    </row>
    <row r="809" spans="34:34" x14ac:dyDescent="0.25">
      <c r="AH809" s="3"/>
    </row>
    <row r="810" spans="34:34" x14ac:dyDescent="0.25">
      <c r="AH810" s="3"/>
    </row>
    <row r="811" spans="34:34" x14ac:dyDescent="0.25">
      <c r="AH811" s="3"/>
    </row>
    <row r="812" spans="34:34" x14ac:dyDescent="0.25">
      <c r="AH812" s="3"/>
    </row>
    <row r="813" spans="34:34" x14ac:dyDescent="0.25">
      <c r="AH813" s="3"/>
    </row>
    <row r="814" spans="34:34" x14ac:dyDescent="0.25">
      <c r="AH814" s="3"/>
    </row>
    <row r="815" spans="34:34" x14ac:dyDescent="0.25">
      <c r="AH815" s="3"/>
    </row>
    <row r="816" spans="34:34" x14ac:dyDescent="0.25">
      <c r="AH816" s="3"/>
    </row>
    <row r="817" spans="34:34" x14ac:dyDescent="0.25">
      <c r="AH817" s="3"/>
    </row>
    <row r="818" spans="34:34" x14ac:dyDescent="0.25">
      <c r="AH818" s="3"/>
    </row>
    <row r="819" spans="34:34" x14ac:dyDescent="0.25">
      <c r="AH819" s="3"/>
    </row>
    <row r="820" spans="34:34" x14ac:dyDescent="0.25">
      <c r="AH820" s="3"/>
    </row>
    <row r="821" spans="34:34" x14ac:dyDescent="0.25">
      <c r="AH821" s="3"/>
    </row>
    <row r="822" spans="34:34" x14ac:dyDescent="0.25">
      <c r="AH822" s="3"/>
    </row>
    <row r="823" spans="34:34" x14ac:dyDescent="0.25">
      <c r="AH823" s="3"/>
    </row>
    <row r="824" spans="34:34" x14ac:dyDescent="0.25">
      <c r="AH824" s="3"/>
    </row>
    <row r="825" spans="34:34" x14ac:dyDescent="0.25">
      <c r="AH825" s="3"/>
    </row>
    <row r="826" spans="34:34" x14ac:dyDescent="0.25">
      <c r="AH826" s="3"/>
    </row>
    <row r="827" spans="34:34" x14ac:dyDescent="0.25">
      <c r="AH827" s="3"/>
    </row>
    <row r="828" spans="34:34" x14ac:dyDescent="0.25">
      <c r="AH828" s="3"/>
    </row>
    <row r="829" spans="34:34" x14ac:dyDescent="0.25">
      <c r="AH829" s="3"/>
    </row>
    <row r="830" spans="34:34" x14ac:dyDescent="0.25">
      <c r="AH830" s="3"/>
    </row>
    <row r="831" spans="34:34" x14ac:dyDescent="0.25">
      <c r="AH831" s="3"/>
    </row>
    <row r="832" spans="34:34" x14ac:dyDescent="0.25">
      <c r="AH832" s="3"/>
    </row>
    <row r="833" spans="34:34" x14ac:dyDescent="0.25">
      <c r="AH833" s="3"/>
    </row>
    <row r="834" spans="34:34" x14ac:dyDescent="0.25">
      <c r="AH834" s="3"/>
    </row>
    <row r="835" spans="34:34" x14ac:dyDescent="0.25">
      <c r="AH835" s="3"/>
    </row>
    <row r="836" spans="34:34" x14ac:dyDescent="0.25">
      <c r="AH836" s="3"/>
    </row>
    <row r="837" spans="34:34" x14ac:dyDescent="0.25">
      <c r="AH837" s="3"/>
    </row>
    <row r="838" spans="34:34" x14ac:dyDescent="0.25">
      <c r="AH838" s="3"/>
    </row>
    <row r="839" spans="34:34" x14ac:dyDescent="0.25">
      <c r="AH839" s="3"/>
    </row>
    <row r="840" spans="34:34" x14ac:dyDescent="0.25">
      <c r="AH840" s="3"/>
    </row>
    <row r="841" spans="34:34" x14ac:dyDescent="0.25">
      <c r="AH841" s="3"/>
    </row>
    <row r="842" spans="34:34" x14ac:dyDescent="0.25">
      <c r="AH842" s="3"/>
    </row>
    <row r="843" spans="34:34" x14ac:dyDescent="0.25">
      <c r="AH843" s="3"/>
    </row>
    <row r="844" spans="34:34" x14ac:dyDescent="0.25">
      <c r="AH844" s="3"/>
    </row>
    <row r="845" spans="34:34" x14ac:dyDescent="0.25">
      <c r="AH845" s="3"/>
    </row>
    <row r="846" spans="34:34" x14ac:dyDescent="0.25">
      <c r="AH846" s="3"/>
    </row>
    <row r="847" spans="34:34" x14ac:dyDescent="0.25">
      <c r="AH847" s="3"/>
    </row>
    <row r="848" spans="34:34" x14ac:dyDescent="0.25">
      <c r="AH848" s="3"/>
    </row>
    <row r="849" spans="34:34" x14ac:dyDescent="0.25">
      <c r="AH849" s="3"/>
    </row>
    <row r="850" spans="34:34" x14ac:dyDescent="0.25">
      <c r="AH850" s="3"/>
    </row>
    <row r="851" spans="34:34" x14ac:dyDescent="0.25">
      <c r="AH851" s="3"/>
    </row>
    <row r="852" spans="34:34" x14ac:dyDescent="0.25">
      <c r="AH852" s="3"/>
    </row>
    <row r="853" spans="34:34" x14ac:dyDescent="0.25">
      <c r="AH853" s="3"/>
    </row>
    <row r="854" spans="34:34" x14ac:dyDescent="0.25">
      <c r="AH854" s="3"/>
    </row>
    <row r="855" spans="34:34" x14ac:dyDescent="0.25">
      <c r="AH855" s="3"/>
    </row>
    <row r="856" spans="34:34" x14ac:dyDescent="0.25">
      <c r="AH856" s="3"/>
    </row>
    <row r="857" spans="34:34" x14ac:dyDescent="0.25">
      <c r="AH857" s="3"/>
    </row>
    <row r="858" spans="34:34" x14ac:dyDescent="0.25">
      <c r="AH858" s="3"/>
    </row>
    <row r="859" spans="34:34" x14ac:dyDescent="0.25">
      <c r="AH859" s="3"/>
    </row>
    <row r="860" spans="34:34" x14ac:dyDescent="0.25">
      <c r="AH860" s="3"/>
    </row>
    <row r="861" spans="34:34" x14ac:dyDescent="0.25">
      <c r="AH861" s="3"/>
    </row>
    <row r="862" spans="34:34" x14ac:dyDescent="0.25">
      <c r="AH862" s="3"/>
    </row>
    <row r="863" spans="34:34" x14ac:dyDescent="0.25">
      <c r="AH863" s="3"/>
    </row>
    <row r="864" spans="34:34" x14ac:dyDescent="0.25">
      <c r="AH864" s="3"/>
    </row>
    <row r="865" spans="34:34" x14ac:dyDescent="0.25">
      <c r="AH865" s="3"/>
    </row>
    <row r="866" spans="34:34" x14ac:dyDescent="0.25">
      <c r="AH866" s="3"/>
    </row>
    <row r="867" spans="34:34" x14ac:dyDescent="0.25">
      <c r="AH867" s="3"/>
    </row>
    <row r="868" spans="34:34" x14ac:dyDescent="0.25">
      <c r="AH868" s="3"/>
    </row>
    <row r="869" spans="34:34" x14ac:dyDescent="0.25">
      <c r="AH869" s="3"/>
    </row>
    <row r="870" spans="34:34" x14ac:dyDescent="0.25">
      <c r="AH870" s="3"/>
    </row>
    <row r="871" spans="34:34" x14ac:dyDescent="0.25">
      <c r="AH871" s="3"/>
    </row>
    <row r="872" spans="34:34" x14ac:dyDescent="0.25">
      <c r="AH872" s="3"/>
    </row>
    <row r="873" spans="34:34" x14ac:dyDescent="0.25">
      <c r="AH873" s="3"/>
    </row>
    <row r="874" spans="34:34" x14ac:dyDescent="0.25">
      <c r="AH874" s="3"/>
    </row>
    <row r="875" spans="34:34" x14ac:dyDescent="0.25">
      <c r="AH875" s="3"/>
    </row>
    <row r="876" spans="34:34" x14ac:dyDescent="0.25">
      <c r="AH876" s="3"/>
    </row>
    <row r="877" spans="34:34" x14ac:dyDescent="0.25">
      <c r="AH877" s="3"/>
    </row>
    <row r="878" spans="34:34" x14ac:dyDescent="0.25">
      <c r="AH878" s="3"/>
    </row>
    <row r="879" spans="34:34" x14ac:dyDescent="0.25">
      <c r="AH879" s="3"/>
    </row>
    <row r="880" spans="34:34" x14ac:dyDescent="0.25">
      <c r="AH880" s="3"/>
    </row>
    <row r="881" spans="34:34" x14ac:dyDescent="0.25">
      <c r="AH881" s="3"/>
    </row>
    <row r="882" spans="34:34" x14ac:dyDescent="0.25">
      <c r="AH882" s="3"/>
    </row>
    <row r="883" spans="34:34" x14ac:dyDescent="0.25">
      <c r="AH883" s="3"/>
    </row>
    <row r="884" spans="34:34" x14ac:dyDescent="0.25">
      <c r="AH884" s="3"/>
    </row>
    <row r="885" spans="34:34" x14ac:dyDescent="0.25">
      <c r="AH885" s="3"/>
    </row>
    <row r="886" spans="34:34" x14ac:dyDescent="0.25">
      <c r="AH886" s="3"/>
    </row>
    <row r="887" spans="34:34" x14ac:dyDescent="0.25">
      <c r="AH887" s="3"/>
    </row>
    <row r="888" spans="34:34" x14ac:dyDescent="0.25">
      <c r="AH888" s="3"/>
    </row>
    <row r="889" spans="34:34" x14ac:dyDescent="0.25">
      <c r="AH889" s="3"/>
    </row>
    <row r="890" spans="34:34" x14ac:dyDescent="0.25">
      <c r="AH890" s="3"/>
    </row>
    <row r="891" spans="34:34" x14ac:dyDescent="0.25">
      <c r="AH891" s="3"/>
    </row>
    <row r="892" spans="34:34" x14ac:dyDescent="0.25">
      <c r="AH892" s="3"/>
    </row>
    <row r="893" spans="34:34" x14ac:dyDescent="0.25">
      <c r="AH893" s="3"/>
    </row>
    <row r="894" spans="34:34" x14ac:dyDescent="0.25">
      <c r="AH894" s="3"/>
    </row>
    <row r="895" spans="34:34" x14ac:dyDescent="0.25">
      <c r="AH895" s="3"/>
    </row>
    <row r="896" spans="34:34" x14ac:dyDescent="0.25">
      <c r="AH896" s="3"/>
    </row>
    <row r="897" spans="34:34" x14ac:dyDescent="0.25">
      <c r="AH897" s="3"/>
    </row>
    <row r="898" spans="34:34" x14ac:dyDescent="0.25">
      <c r="AH898" s="3"/>
    </row>
    <row r="899" spans="34:34" x14ac:dyDescent="0.25">
      <c r="AH899" s="3"/>
    </row>
    <row r="900" spans="34:34" x14ac:dyDescent="0.25">
      <c r="AH900" s="3"/>
    </row>
    <row r="901" spans="34:34" x14ac:dyDescent="0.25">
      <c r="AH901" s="3"/>
    </row>
    <row r="902" spans="34:34" x14ac:dyDescent="0.25">
      <c r="AH902" s="3"/>
    </row>
    <row r="903" spans="34:34" x14ac:dyDescent="0.25">
      <c r="AH903" s="3"/>
    </row>
    <row r="904" spans="34:34" x14ac:dyDescent="0.25">
      <c r="AH904" s="3"/>
    </row>
    <row r="905" spans="34:34" x14ac:dyDescent="0.25">
      <c r="AH905" s="3"/>
    </row>
    <row r="906" spans="34:34" x14ac:dyDescent="0.25">
      <c r="AH906" s="3"/>
    </row>
    <row r="907" spans="34:34" x14ac:dyDescent="0.25">
      <c r="AH907" s="3"/>
    </row>
    <row r="908" spans="34:34" x14ac:dyDescent="0.25">
      <c r="AH908" s="3"/>
    </row>
    <row r="909" spans="34:34" x14ac:dyDescent="0.25">
      <c r="AH909" s="3"/>
    </row>
    <row r="910" spans="34:34" x14ac:dyDescent="0.25">
      <c r="AH910" s="3"/>
    </row>
    <row r="911" spans="34:34" x14ac:dyDescent="0.25">
      <c r="AH911" s="3"/>
    </row>
    <row r="912" spans="34:34" x14ac:dyDescent="0.25">
      <c r="AH912" s="3"/>
    </row>
    <row r="913" spans="34:34" x14ac:dyDescent="0.25">
      <c r="AH913" s="3"/>
    </row>
    <row r="914" spans="34:34" x14ac:dyDescent="0.25">
      <c r="AH914" s="3"/>
    </row>
    <row r="915" spans="34:34" x14ac:dyDescent="0.25">
      <c r="AH915" s="3"/>
    </row>
    <row r="916" spans="34:34" x14ac:dyDescent="0.25">
      <c r="AH916" s="3"/>
    </row>
    <row r="917" spans="34:34" x14ac:dyDescent="0.25">
      <c r="AH917" s="3"/>
    </row>
    <row r="918" spans="34:34" x14ac:dyDescent="0.25">
      <c r="AH918" s="3"/>
    </row>
    <row r="919" spans="34:34" x14ac:dyDescent="0.25">
      <c r="AH919" s="3"/>
    </row>
    <row r="920" spans="34:34" x14ac:dyDescent="0.25">
      <c r="AH920" s="3"/>
    </row>
    <row r="921" spans="34:34" x14ac:dyDescent="0.25">
      <c r="AH921" s="3"/>
    </row>
    <row r="922" spans="34:34" x14ac:dyDescent="0.25">
      <c r="AH922" s="3"/>
    </row>
    <row r="923" spans="34:34" x14ac:dyDescent="0.25">
      <c r="AH923" s="3"/>
    </row>
    <row r="924" spans="34:34" x14ac:dyDescent="0.25">
      <c r="AH924" s="3"/>
    </row>
    <row r="925" spans="34:34" x14ac:dyDescent="0.25">
      <c r="AH925" s="3"/>
    </row>
    <row r="926" spans="34:34" x14ac:dyDescent="0.25">
      <c r="AH926" s="3"/>
    </row>
    <row r="927" spans="34:34" x14ac:dyDescent="0.25">
      <c r="AH927" s="3"/>
    </row>
    <row r="928" spans="34:34" x14ac:dyDescent="0.25">
      <c r="AH928" s="3"/>
    </row>
    <row r="929" spans="34:34" x14ac:dyDescent="0.25">
      <c r="AH929" s="3"/>
    </row>
    <row r="930" spans="34:34" x14ac:dyDescent="0.25">
      <c r="AH930" s="3"/>
    </row>
    <row r="931" spans="34:34" x14ac:dyDescent="0.25">
      <c r="AH931" s="3"/>
    </row>
    <row r="932" spans="34:34" x14ac:dyDescent="0.25">
      <c r="AH932" s="3"/>
    </row>
    <row r="933" spans="34:34" x14ac:dyDescent="0.25">
      <c r="AH933" s="3"/>
    </row>
    <row r="934" spans="34:34" x14ac:dyDescent="0.25">
      <c r="AH934" s="3"/>
    </row>
    <row r="935" spans="34:34" x14ac:dyDescent="0.25">
      <c r="AH935" s="3"/>
    </row>
    <row r="936" spans="34:34" x14ac:dyDescent="0.25">
      <c r="AH936" s="3"/>
    </row>
    <row r="937" spans="34:34" x14ac:dyDescent="0.25">
      <c r="AH937" s="3"/>
    </row>
    <row r="938" spans="34:34" x14ac:dyDescent="0.25">
      <c r="AH938" s="3"/>
    </row>
    <row r="939" spans="34:34" x14ac:dyDescent="0.25">
      <c r="AH939" s="3"/>
    </row>
    <row r="940" spans="34:34" x14ac:dyDescent="0.25">
      <c r="AH940" s="3"/>
    </row>
    <row r="941" spans="34:34" x14ac:dyDescent="0.25">
      <c r="AH941" s="3"/>
    </row>
    <row r="942" spans="34:34" x14ac:dyDescent="0.25">
      <c r="AH942" s="3"/>
    </row>
    <row r="943" spans="34:34" x14ac:dyDescent="0.25">
      <c r="AH943" s="3"/>
    </row>
    <row r="944" spans="34:34" x14ac:dyDescent="0.25">
      <c r="AH944" s="3"/>
    </row>
    <row r="945" spans="34:34" x14ac:dyDescent="0.25">
      <c r="AH945" s="3"/>
    </row>
    <row r="946" spans="34:34" x14ac:dyDescent="0.25">
      <c r="AH946" s="3"/>
    </row>
    <row r="947" spans="34:34" x14ac:dyDescent="0.25">
      <c r="AH947" s="3"/>
    </row>
    <row r="948" spans="34:34" x14ac:dyDescent="0.25">
      <c r="AH948" s="3"/>
    </row>
    <row r="949" spans="34:34" x14ac:dyDescent="0.25">
      <c r="AH949" s="3"/>
    </row>
    <row r="950" spans="34:34" x14ac:dyDescent="0.25">
      <c r="AH950" s="3"/>
    </row>
    <row r="951" spans="34:34" x14ac:dyDescent="0.25">
      <c r="AH951" s="3"/>
    </row>
    <row r="952" spans="34:34" x14ac:dyDescent="0.25">
      <c r="AH952" s="3"/>
    </row>
    <row r="953" spans="34:34" x14ac:dyDescent="0.25">
      <c r="AH953" s="3"/>
    </row>
    <row r="954" spans="34:34" x14ac:dyDescent="0.25">
      <c r="AH954" s="3"/>
    </row>
    <row r="955" spans="34:34" x14ac:dyDescent="0.25">
      <c r="AH955" s="3"/>
    </row>
    <row r="956" spans="34:34" x14ac:dyDescent="0.25">
      <c r="AH956" s="3"/>
    </row>
    <row r="957" spans="34:34" x14ac:dyDescent="0.25">
      <c r="AH957" s="3"/>
    </row>
    <row r="958" spans="34:34" x14ac:dyDescent="0.25">
      <c r="AH958" s="3"/>
    </row>
    <row r="959" spans="34:34" x14ac:dyDescent="0.25">
      <c r="AH959" s="3"/>
    </row>
    <row r="960" spans="34:34" x14ac:dyDescent="0.25">
      <c r="AH960" s="3"/>
    </row>
    <row r="961" spans="34:34" x14ac:dyDescent="0.25">
      <c r="AH961" s="3"/>
    </row>
    <row r="962" spans="34:34" x14ac:dyDescent="0.25">
      <c r="AH962" s="3"/>
    </row>
    <row r="963" spans="34:34" x14ac:dyDescent="0.25">
      <c r="AH963" s="3"/>
    </row>
    <row r="964" spans="34:34" x14ac:dyDescent="0.25">
      <c r="AH964" s="3"/>
    </row>
    <row r="965" spans="34:34" x14ac:dyDescent="0.25">
      <c r="AH965" s="3"/>
    </row>
    <row r="966" spans="34:34" x14ac:dyDescent="0.25">
      <c r="AH966" s="3"/>
    </row>
    <row r="967" spans="34:34" x14ac:dyDescent="0.25">
      <c r="AH967" s="3"/>
    </row>
    <row r="968" spans="34:34" x14ac:dyDescent="0.25">
      <c r="AH968" s="3"/>
    </row>
    <row r="969" spans="34:34" x14ac:dyDescent="0.25">
      <c r="AH969" s="3"/>
    </row>
    <row r="970" spans="34:34" x14ac:dyDescent="0.25">
      <c r="AH970" s="3"/>
    </row>
    <row r="971" spans="34:34" x14ac:dyDescent="0.25">
      <c r="AH971" s="3"/>
    </row>
    <row r="972" spans="34:34" x14ac:dyDescent="0.25">
      <c r="AH972" s="3"/>
    </row>
    <row r="973" spans="34:34" x14ac:dyDescent="0.25">
      <c r="AH973" s="3"/>
    </row>
    <row r="974" spans="34:34" x14ac:dyDescent="0.25">
      <c r="AH974" s="3"/>
    </row>
    <row r="975" spans="34:34" x14ac:dyDescent="0.25">
      <c r="AH975" s="3"/>
    </row>
    <row r="976" spans="34:34" x14ac:dyDescent="0.25">
      <c r="AH976" s="3"/>
    </row>
    <row r="977" spans="34:34" x14ac:dyDescent="0.25">
      <c r="AH977" s="3"/>
    </row>
    <row r="978" spans="34:34" x14ac:dyDescent="0.25">
      <c r="AH978" s="3"/>
    </row>
    <row r="979" spans="34:34" x14ac:dyDescent="0.25">
      <c r="AH979" s="3"/>
    </row>
    <row r="980" spans="34:34" x14ac:dyDescent="0.25">
      <c r="AH980" s="3"/>
    </row>
    <row r="981" spans="34:34" x14ac:dyDescent="0.25">
      <c r="AH981" s="3"/>
    </row>
    <row r="982" spans="34:34" x14ac:dyDescent="0.25">
      <c r="AH982" s="3"/>
    </row>
    <row r="983" spans="34:34" x14ac:dyDescent="0.25">
      <c r="AH983" s="3"/>
    </row>
    <row r="984" spans="34:34" x14ac:dyDescent="0.25">
      <c r="AH984" s="3"/>
    </row>
    <row r="985" spans="34:34" x14ac:dyDescent="0.25">
      <c r="AH985" s="3"/>
    </row>
    <row r="986" spans="34:34" x14ac:dyDescent="0.25">
      <c r="AH986" s="3"/>
    </row>
    <row r="987" spans="34:34" x14ac:dyDescent="0.25">
      <c r="AH987" s="3"/>
    </row>
    <row r="988" spans="34:34" x14ac:dyDescent="0.25">
      <c r="AH988" s="3"/>
    </row>
    <row r="989" spans="34:34" x14ac:dyDescent="0.25">
      <c r="AH989" s="3"/>
    </row>
    <row r="990" spans="34:34" x14ac:dyDescent="0.25">
      <c r="AH990" s="3"/>
    </row>
    <row r="991" spans="34:34" x14ac:dyDescent="0.25">
      <c r="AH991" s="3"/>
    </row>
    <row r="992" spans="34:34" x14ac:dyDescent="0.25">
      <c r="AH992" s="3"/>
    </row>
    <row r="993" spans="34:34" x14ac:dyDescent="0.25">
      <c r="AH993" s="3"/>
    </row>
    <row r="994" spans="34:34" x14ac:dyDescent="0.25">
      <c r="AH994" s="3"/>
    </row>
    <row r="995" spans="34:34" x14ac:dyDescent="0.25">
      <c r="AH995" s="3"/>
    </row>
    <row r="996" spans="34:34" x14ac:dyDescent="0.25">
      <c r="AH996" s="3"/>
    </row>
    <row r="997" spans="34:34" x14ac:dyDescent="0.25">
      <c r="AH997" s="3"/>
    </row>
    <row r="998" spans="34:34" x14ac:dyDescent="0.25">
      <c r="AH998" s="3"/>
    </row>
    <row r="999" spans="34:34" x14ac:dyDescent="0.25">
      <c r="AH999" s="3"/>
    </row>
    <row r="1000" spans="34:34" x14ac:dyDescent="0.25">
      <c r="AH1000" s="3"/>
    </row>
    <row r="1001" spans="34:34" x14ac:dyDescent="0.25">
      <c r="AH1001" s="3"/>
    </row>
    <row r="1002" spans="34:34" x14ac:dyDescent="0.25">
      <c r="AH1002" s="3"/>
    </row>
    <row r="1003" spans="34:34" x14ac:dyDescent="0.25">
      <c r="AH1003" s="3"/>
    </row>
    <row r="1004" spans="34:34" x14ac:dyDescent="0.25">
      <c r="AH1004" s="3"/>
    </row>
    <row r="1005" spans="34:34" x14ac:dyDescent="0.25">
      <c r="AH1005" s="3"/>
    </row>
    <row r="1006" spans="34:34" x14ac:dyDescent="0.25">
      <c r="AH1006" s="3"/>
    </row>
    <row r="1007" spans="34:34" x14ac:dyDescent="0.25">
      <c r="AH1007" s="3"/>
    </row>
    <row r="1008" spans="34:34" x14ac:dyDescent="0.25">
      <c r="AH1008" s="3"/>
    </row>
    <row r="1009" spans="34:34" x14ac:dyDescent="0.25">
      <c r="AH1009" s="3"/>
    </row>
    <row r="1010" spans="34:34" x14ac:dyDescent="0.25">
      <c r="AH1010" s="3"/>
    </row>
    <row r="1011" spans="34:34" x14ac:dyDescent="0.25">
      <c r="AH1011" s="3"/>
    </row>
    <row r="1012" spans="34:34" x14ac:dyDescent="0.25">
      <c r="AH1012" s="3"/>
    </row>
    <row r="1013" spans="34:34" x14ac:dyDescent="0.25">
      <c r="AH1013" s="3"/>
    </row>
    <row r="1014" spans="34:34" x14ac:dyDescent="0.25">
      <c r="AH1014" s="3"/>
    </row>
    <row r="1015" spans="34:34" x14ac:dyDescent="0.25">
      <c r="AH1015" s="3"/>
    </row>
    <row r="1016" spans="34:34" x14ac:dyDescent="0.25">
      <c r="AH1016" s="3"/>
    </row>
    <row r="1017" spans="34:34" x14ac:dyDescent="0.25">
      <c r="AH1017" s="3"/>
    </row>
    <row r="1018" spans="34:34" x14ac:dyDescent="0.25">
      <c r="AH1018" s="3"/>
    </row>
    <row r="1019" spans="34:34" x14ac:dyDescent="0.25">
      <c r="AH1019" s="3"/>
    </row>
    <row r="1020" spans="34:34" x14ac:dyDescent="0.25">
      <c r="AH1020" s="3"/>
    </row>
    <row r="1021" spans="34:34" x14ac:dyDescent="0.25">
      <c r="AH1021" s="3"/>
    </row>
    <row r="1022" spans="34:34" x14ac:dyDescent="0.25">
      <c r="AH1022" s="3"/>
    </row>
    <row r="1023" spans="34:34" x14ac:dyDescent="0.25">
      <c r="AH1023" s="3"/>
    </row>
    <row r="1024" spans="34:34" x14ac:dyDescent="0.25">
      <c r="AH1024" s="3"/>
    </row>
    <row r="1025" spans="34:34" x14ac:dyDescent="0.25">
      <c r="AH1025" s="3"/>
    </row>
    <row r="1026" spans="34:34" x14ac:dyDescent="0.25">
      <c r="AH1026" s="3"/>
    </row>
    <row r="1027" spans="34:34" x14ac:dyDescent="0.25">
      <c r="AH1027" s="3"/>
    </row>
    <row r="1028" spans="34:34" x14ac:dyDescent="0.25">
      <c r="AH1028" s="3"/>
    </row>
    <row r="1029" spans="34:34" x14ac:dyDescent="0.25">
      <c r="AH1029" s="3"/>
    </row>
    <row r="1030" spans="34:34" x14ac:dyDescent="0.25">
      <c r="AH1030" s="3"/>
    </row>
    <row r="1031" spans="34:34" x14ac:dyDescent="0.25">
      <c r="AH1031" s="3"/>
    </row>
    <row r="1032" spans="34:34" x14ac:dyDescent="0.25">
      <c r="AH1032" s="3"/>
    </row>
    <row r="1033" spans="34:34" x14ac:dyDescent="0.25">
      <c r="AH1033" s="3"/>
    </row>
    <row r="1034" spans="34:34" x14ac:dyDescent="0.25">
      <c r="AH1034" s="3"/>
    </row>
    <row r="1035" spans="34:34" x14ac:dyDescent="0.25">
      <c r="AH1035" s="3"/>
    </row>
    <row r="1036" spans="34:34" x14ac:dyDescent="0.25">
      <c r="AH1036" s="3"/>
    </row>
    <row r="1037" spans="34:34" x14ac:dyDescent="0.25">
      <c r="AH1037" s="3"/>
    </row>
    <row r="1038" spans="34:34" x14ac:dyDescent="0.25">
      <c r="AH1038" s="3"/>
    </row>
    <row r="1039" spans="34:34" x14ac:dyDescent="0.25">
      <c r="AH1039" s="3"/>
    </row>
    <row r="1040" spans="34:34" x14ac:dyDescent="0.25">
      <c r="AH1040" s="3"/>
    </row>
    <row r="1041" spans="34:34" x14ac:dyDescent="0.25">
      <c r="AH1041" s="3"/>
    </row>
    <row r="1042" spans="34:34" x14ac:dyDescent="0.25">
      <c r="AH1042" s="3"/>
    </row>
    <row r="1043" spans="34:34" x14ac:dyDescent="0.25">
      <c r="AH1043" s="3"/>
    </row>
    <row r="1044" spans="34:34" x14ac:dyDescent="0.25">
      <c r="AH1044" s="3"/>
    </row>
    <row r="1045" spans="34:34" x14ac:dyDescent="0.25">
      <c r="AH1045" s="3"/>
    </row>
    <row r="1046" spans="34:34" x14ac:dyDescent="0.25">
      <c r="AH1046" s="3"/>
    </row>
    <row r="1047" spans="34:34" x14ac:dyDescent="0.25">
      <c r="AH1047" s="3"/>
    </row>
    <row r="1048" spans="34:34" x14ac:dyDescent="0.25">
      <c r="AH1048" s="3"/>
    </row>
    <row r="1049" spans="34:34" x14ac:dyDescent="0.25">
      <c r="AH1049" s="3"/>
    </row>
    <row r="1050" spans="34:34" x14ac:dyDescent="0.25">
      <c r="AH1050" s="3"/>
    </row>
    <row r="1051" spans="34:34" x14ac:dyDescent="0.25">
      <c r="AH1051" s="3"/>
    </row>
    <row r="1052" spans="34:34" x14ac:dyDescent="0.25">
      <c r="AH1052" s="3"/>
    </row>
    <row r="1053" spans="34:34" x14ac:dyDescent="0.25">
      <c r="AH1053" s="3"/>
    </row>
    <row r="1054" spans="34:34" x14ac:dyDescent="0.25">
      <c r="AH1054" s="3"/>
    </row>
    <row r="1055" spans="34:34" x14ac:dyDescent="0.25">
      <c r="AH1055" s="3"/>
    </row>
    <row r="1056" spans="34:34" x14ac:dyDescent="0.25">
      <c r="AH1056" s="3"/>
    </row>
    <row r="1057" spans="34:34" x14ac:dyDescent="0.25">
      <c r="AH1057" s="3"/>
    </row>
    <row r="1058" spans="34:34" x14ac:dyDescent="0.25">
      <c r="AH1058" s="3"/>
    </row>
    <row r="1059" spans="34:34" x14ac:dyDescent="0.25">
      <c r="AH1059" s="3"/>
    </row>
    <row r="1060" spans="34:34" x14ac:dyDescent="0.25">
      <c r="AH1060" s="3"/>
    </row>
    <row r="1061" spans="34:34" x14ac:dyDescent="0.25">
      <c r="AH1061" s="3"/>
    </row>
    <row r="1062" spans="34:34" x14ac:dyDescent="0.25">
      <c r="AH1062" s="3"/>
    </row>
    <row r="1063" spans="34:34" x14ac:dyDescent="0.25">
      <c r="AH1063" s="3"/>
    </row>
    <row r="1064" spans="34:34" x14ac:dyDescent="0.25">
      <c r="AH1064" s="3"/>
    </row>
    <row r="1065" spans="34:34" x14ac:dyDescent="0.25">
      <c r="AH1065" s="3"/>
    </row>
    <row r="1066" spans="34:34" x14ac:dyDescent="0.25">
      <c r="AH1066" s="3"/>
    </row>
    <row r="1067" spans="34:34" x14ac:dyDescent="0.25">
      <c r="AH1067" s="3"/>
    </row>
    <row r="1068" spans="34:34" x14ac:dyDescent="0.25">
      <c r="AH1068" s="3"/>
    </row>
    <row r="1069" spans="34:34" x14ac:dyDescent="0.25">
      <c r="AH1069" s="3"/>
    </row>
    <row r="1070" spans="34:34" x14ac:dyDescent="0.25">
      <c r="AH1070" s="3"/>
    </row>
    <row r="1071" spans="34:34" x14ac:dyDescent="0.25">
      <c r="AH1071" s="3"/>
    </row>
    <row r="1072" spans="34:34" x14ac:dyDescent="0.25">
      <c r="AH1072" s="3"/>
    </row>
    <row r="1073" spans="34:34" x14ac:dyDescent="0.25">
      <c r="AH1073" s="3"/>
    </row>
    <row r="1074" spans="34:34" x14ac:dyDescent="0.25">
      <c r="AH1074" s="3"/>
    </row>
    <row r="1075" spans="34:34" x14ac:dyDescent="0.25">
      <c r="AH1075" s="3"/>
    </row>
    <row r="1076" spans="34:34" x14ac:dyDescent="0.25">
      <c r="AH1076" s="3"/>
    </row>
    <row r="1077" spans="34:34" x14ac:dyDescent="0.25">
      <c r="AH1077" s="3"/>
    </row>
    <row r="1078" spans="34:34" x14ac:dyDescent="0.25">
      <c r="AH1078" s="3"/>
    </row>
    <row r="1079" spans="34:34" x14ac:dyDescent="0.25">
      <c r="AH1079" s="3"/>
    </row>
    <row r="1080" spans="34:34" x14ac:dyDescent="0.25">
      <c r="AH1080" s="3"/>
    </row>
    <row r="1081" spans="34:34" x14ac:dyDescent="0.25">
      <c r="AH1081" s="3"/>
    </row>
    <row r="1082" spans="34:34" x14ac:dyDescent="0.25">
      <c r="AH1082" s="3"/>
    </row>
    <row r="1083" spans="34:34" x14ac:dyDescent="0.25">
      <c r="AH1083" s="3"/>
    </row>
    <row r="1084" spans="34:34" x14ac:dyDescent="0.25">
      <c r="AH1084" s="3"/>
    </row>
    <row r="1085" spans="34:34" x14ac:dyDescent="0.25">
      <c r="AH1085" s="3"/>
    </row>
    <row r="1086" spans="34:34" x14ac:dyDescent="0.25">
      <c r="AH1086" s="3"/>
    </row>
    <row r="1087" spans="34:34" x14ac:dyDescent="0.25">
      <c r="AH1087" s="3"/>
    </row>
    <row r="1088" spans="34:34" x14ac:dyDescent="0.25">
      <c r="AH1088" s="3"/>
    </row>
    <row r="1089" spans="34:34" x14ac:dyDescent="0.25">
      <c r="AH1089" s="3"/>
    </row>
    <row r="1090" spans="34:34" x14ac:dyDescent="0.25">
      <c r="AH1090" s="3"/>
    </row>
    <row r="1091" spans="34:34" x14ac:dyDescent="0.25">
      <c r="AH1091" s="3"/>
    </row>
    <row r="1092" spans="34:34" x14ac:dyDescent="0.25">
      <c r="AH1092" s="3"/>
    </row>
    <row r="1093" spans="34:34" x14ac:dyDescent="0.25">
      <c r="AH1093" s="3"/>
    </row>
    <row r="1094" spans="34:34" x14ac:dyDescent="0.25">
      <c r="AH1094" s="3"/>
    </row>
    <row r="1095" spans="34:34" x14ac:dyDescent="0.25">
      <c r="AH1095" s="3"/>
    </row>
    <row r="1096" spans="34:34" x14ac:dyDescent="0.25">
      <c r="AH1096" s="3"/>
    </row>
    <row r="1097" spans="34:34" x14ac:dyDescent="0.25">
      <c r="AH1097" s="3"/>
    </row>
    <row r="1098" spans="34:34" x14ac:dyDescent="0.25">
      <c r="AH1098" s="3"/>
    </row>
    <row r="1099" spans="34:34" x14ac:dyDescent="0.25">
      <c r="AH1099" s="3"/>
    </row>
    <row r="1100" spans="34:34" x14ac:dyDescent="0.25">
      <c r="AH1100" s="3"/>
    </row>
    <row r="1101" spans="34:34" x14ac:dyDescent="0.25">
      <c r="AH1101" s="3"/>
    </row>
    <row r="1102" spans="34:34" x14ac:dyDescent="0.25">
      <c r="AH1102" s="3"/>
    </row>
    <row r="1103" spans="34:34" x14ac:dyDescent="0.25">
      <c r="AH1103" s="3"/>
    </row>
    <row r="1104" spans="34:34" x14ac:dyDescent="0.25">
      <c r="AH1104" s="3"/>
    </row>
    <row r="1105" spans="34:34" x14ac:dyDescent="0.25">
      <c r="AH1105" s="3"/>
    </row>
    <row r="1106" spans="34:34" x14ac:dyDescent="0.25">
      <c r="AH1106" s="3"/>
    </row>
    <row r="1107" spans="34:34" x14ac:dyDescent="0.25">
      <c r="AH1107" s="3"/>
    </row>
    <row r="1108" spans="34:34" x14ac:dyDescent="0.25">
      <c r="AH1108" s="3"/>
    </row>
    <row r="1109" spans="34:34" x14ac:dyDescent="0.25">
      <c r="AH1109" s="3"/>
    </row>
    <row r="1110" spans="34:34" x14ac:dyDescent="0.25">
      <c r="AH1110" s="3"/>
    </row>
    <row r="1111" spans="34:34" x14ac:dyDescent="0.25">
      <c r="AH1111" s="3"/>
    </row>
    <row r="1112" spans="34:34" x14ac:dyDescent="0.25">
      <c r="AH1112" s="3"/>
    </row>
    <row r="1113" spans="34:34" x14ac:dyDescent="0.25">
      <c r="AH1113" s="3"/>
    </row>
    <row r="1114" spans="34:34" x14ac:dyDescent="0.25">
      <c r="AH1114" s="3"/>
    </row>
    <row r="1115" spans="34:34" x14ac:dyDescent="0.25">
      <c r="AH1115" s="3"/>
    </row>
    <row r="1116" spans="34:34" x14ac:dyDescent="0.25">
      <c r="AH1116" s="3"/>
    </row>
    <row r="1117" spans="34:34" x14ac:dyDescent="0.25">
      <c r="AH1117" s="3"/>
    </row>
    <row r="1118" spans="34:34" x14ac:dyDescent="0.25">
      <c r="AH1118" s="3"/>
    </row>
    <row r="1119" spans="34:34" x14ac:dyDescent="0.25">
      <c r="AH1119" s="3"/>
    </row>
    <row r="1120" spans="34:34" x14ac:dyDescent="0.25">
      <c r="AH1120" s="3"/>
    </row>
    <row r="1121" spans="34:34" x14ac:dyDescent="0.25">
      <c r="AH1121" s="3"/>
    </row>
    <row r="1122" spans="34:34" x14ac:dyDescent="0.25">
      <c r="AH1122" s="3"/>
    </row>
    <row r="1123" spans="34:34" x14ac:dyDescent="0.25">
      <c r="AH1123" s="3"/>
    </row>
    <row r="1124" spans="34:34" x14ac:dyDescent="0.25">
      <c r="AH1124" s="3"/>
    </row>
    <row r="1125" spans="34:34" x14ac:dyDescent="0.25">
      <c r="AH1125" s="3"/>
    </row>
    <row r="1126" spans="34:34" x14ac:dyDescent="0.25">
      <c r="AH1126" s="3"/>
    </row>
    <row r="1127" spans="34:34" x14ac:dyDescent="0.25">
      <c r="AH1127" s="3"/>
    </row>
    <row r="1128" spans="34:34" x14ac:dyDescent="0.25">
      <c r="AH1128" s="3"/>
    </row>
    <row r="1129" spans="34:34" x14ac:dyDescent="0.25">
      <c r="AH1129" s="3"/>
    </row>
    <row r="1130" spans="34:34" x14ac:dyDescent="0.25">
      <c r="AH1130" s="3"/>
    </row>
    <row r="1131" spans="34:34" x14ac:dyDescent="0.25">
      <c r="AH1131" s="3"/>
    </row>
    <row r="1132" spans="34:34" x14ac:dyDescent="0.25">
      <c r="AH1132" s="3"/>
    </row>
    <row r="1133" spans="34:34" x14ac:dyDescent="0.25">
      <c r="AH1133" s="3"/>
    </row>
    <row r="1134" spans="34:34" x14ac:dyDescent="0.25">
      <c r="AH1134" s="3"/>
    </row>
    <row r="1135" spans="34:34" x14ac:dyDescent="0.25">
      <c r="AH1135" s="3"/>
    </row>
    <row r="1136" spans="34:34" x14ac:dyDescent="0.25">
      <c r="AH1136" s="3"/>
    </row>
    <row r="1137" spans="34:34" x14ac:dyDescent="0.25">
      <c r="AH1137" s="3"/>
    </row>
    <row r="1138" spans="34:34" x14ac:dyDescent="0.25">
      <c r="AH1138" s="3"/>
    </row>
    <row r="1139" spans="34:34" x14ac:dyDescent="0.25">
      <c r="AH1139" s="3"/>
    </row>
    <row r="1140" spans="34:34" x14ac:dyDescent="0.25">
      <c r="AH1140" s="3"/>
    </row>
    <row r="1141" spans="34:34" x14ac:dyDescent="0.25">
      <c r="AH1141" s="3"/>
    </row>
    <row r="1142" spans="34:34" x14ac:dyDescent="0.25">
      <c r="AH1142" s="3"/>
    </row>
    <row r="1143" spans="34:34" x14ac:dyDescent="0.25">
      <c r="AH1143" s="3"/>
    </row>
    <row r="1144" spans="34:34" x14ac:dyDescent="0.25">
      <c r="AH1144" s="3"/>
    </row>
    <row r="1145" spans="34:34" x14ac:dyDescent="0.25">
      <c r="AH1145" s="3"/>
    </row>
    <row r="1146" spans="34:34" x14ac:dyDescent="0.25">
      <c r="AH1146" s="3"/>
    </row>
    <row r="1147" spans="34:34" x14ac:dyDescent="0.25">
      <c r="AH1147" s="3"/>
    </row>
    <row r="1148" spans="34:34" x14ac:dyDescent="0.25">
      <c r="AH1148" s="3"/>
    </row>
    <row r="1149" spans="34:34" x14ac:dyDescent="0.25">
      <c r="AH1149" s="3"/>
    </row>
    <row r="1150" spans="34:34" x14ac:dyDescent="0.25">
      <c r="AH1150" s="3"/>
    </row>
    <row r="1151" spans="34:34" x14ac:dyDescent="0.25">
      <c r="AH1151" s="3"/>
    </row>
    <row r="1152" spans="34:34" x14ac:dyDescent="0.25">
      <c r="AH1152" s="3"/>
    </row>
    <row r="1153" spans="34:34" x14ac:dyDescent="0.25">
      <c r="AH1153" s="3"/>
    </row>
    <row r="1154" spans="34:34" x14ac:dyDescent="0.25">
      <c r="AH1154" s="3"/>
    </row>
    <row r="1155" spans="34:34" x14ac:dyDescent="0.25">
      <c r="AH1155" s="3"/>
    </row>
    <row r="1156" spans="34:34" x14ac:dyDescent="0.25">
      <c r="AH1156" s="3"/>
    </row>
    <row r="1157" spans="34:34" x14ac:dyDescent="0.25">
      <c r="AH1157" s="3"/>
    </row>
    <row r="1158" spans="34:34" x14ac:dyDescent="0.25">
      <c r="AH1158" s="3"/>
    </row>
    <row r="1159" spans="34:34" x14ac:dyDescent="0.25">
      <c r="AH1159" s="3"/>
    </row>
    <row r="1160" spans="34:34" x14ac:dyDescent="0.25">
      <c r="AH1160" s="3"/>
    </row>
    <row r="1161" spans="34:34" x14ac:dyDescent="0.25">
      <c r="AH1161" s="3"/>
    </row>
    <row r="1162" spans="34:34" x14ac:dyDescent="0.25">
      <c r="AH1162" s="3"/>
    </row>
    <row r="1163" spans="34:34" x14ac:dyDescent="0.25">
      <c r="AH1163" s="3"/>
    </row>
    <row r="1164" spans="34:34" x14ac:dyDescent="0.25">
      <c r="AH1164" s="3"/>
    </row>
    <row r="1165" spans="34:34" x14ac:dyDescent="0.25">
      <c r="AH1165" s="3"/>
    </row>
    <row r="1166" spans="34:34" x14ac:dyDescent="0.25">
      <c r="AH1166" s="3"/>
    </row>
    <row r="1167" spans="34:34" x14ac:dyDescent="0.25">
      <c r="AH1167" s="3"/>
    </row>
    <row r="1168" spans="34:34" x14ac:dyDescent="0.25">
      <c r="AH1168" s="3"/>
    </row>
    <row r="1169" spans="34:34" x14ac:dyDescent="0.25">
      <c r="AH1169" s="3"/>
    </row>
    <row r="1170" spans="34:34" x14ac:dyDescent="0.25">
      <c r="AH1170" s="3"/>
    </row>
    <row r="1171" spans="34:34" x14ac:dyDescent="0.25">
      <c r="AH1171" s="3"/>
    </row>
    <row r="1172" spans="34:34" x14ac:dyDescent="0.25">
      <c r="AH1172" s="3"/>
    </row>
    <row r="1173" spans="34:34" x14ac:dyDescent="0.25">
      <c r="AH1173" s="3"/>
    </row>
    <row r="1174" spans="34:34" x14ac:dyDescent="0.25">
      <c r="AH1174" s="3"/>
    </row>
    <row r="1175" spans="34:34" x14ac:dyDescent="0.25">
      <c r="AH1175" s="3"/>
    </row>
    <row r="1176" spans="34:34" x14ac:dyDescent="0.25">
      <c r="AH1176" s="3"/>
    </row>
    <row r="1177" spans="34:34" x14ac:dyDescent="0.25">
      <c r="AH1177" s="3"/>
    </row>
    <row r="1178" spans="34:34" x14ac:dyDescent="0.25">
      <c r="AH1178" s="3"/>
    </row>
    <row r="1179" spans="34:34" x14ac:dyDescent="0.25">
      <c r="AH1179" s="3"/>
    </row>
    <row r="1180" spans="34:34" x14ac:dyDescent="0.25">
      <c r="AH1180" s="3"/>
    </row>
    <row r="1181" spans="34:34" x14ac:dyDescent="0.25">
      <c r="AH1181" s="3"/>
    </row>
    <row r="1182" spans="34:34" x14ac:dyDescent="0.25">
      <c r="AH1182" s="3"/>
    </row>
    <row r="1183" spans="34:34" x14ac:dyDescent="0.25">
      <c r="AH1183" s="3"/>
    </row>
    <row r="1184" spans="34:34" x14ac:dyDescent="0.25">
      <c r="AH1184" s="3"/>
    </row>
    <row r="1185" spans="34:34" x14ac:dyDescent="0.25">
      <c r="AH1185" s="3"/>
    </row>
    <row r="1186" spans="34:34" x14ac:dyDescent="0.25">
      <c r="AH1186" s="3"/>
    </row>
    <row r="1187" spans="34:34" x14ac:dyDescent="0.25">
      <c r="AH1187" s="3"/>
    </row>
    <row r="1188" spans="34:34" x14ac:dyDescent="0.25">
      <c r="AH1188" s="3"/>
    </row>
    <row r="1189" spans="34:34" x14ac:dyDescent="0.25">
      <c r="AH1189" s="3"/>
    </row>
    <row r="1190" spans="34:34" x14ac:dyDescent="0.25">
      <c r="AH1190" s="3"/>
    </row>
    <row r="1191" spans="34:34" x14ac:dyDescent="0.25">
      <c r="AH1191" s="3"/>
    </row>
    <row r="1192" spans="34:34" x14ac:dyDescent="0.25">
      <c r="AH1192" s="3"/>
    </row>
    <row r="1193" spans="34:34" x14ac:dyDescent="0.25">
      <c r="AH1193" s="3"/>
    </row>
  </sheetData>
  <autoFilter ref="A2:AH382" xr:uid="{00000000-0009-0000-0000-000003000000}"/>
  <mergeCells count="1">
    <mergeCell ref="A1:AG1"/>
  </mergeCells>
  <pageMargins left="0.7" right="0.7" top="0.75" bottom="0.75" header="0.3" footer="0.3"/>
  <pageSetup scale="1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27"/>
  <sheetViews>
    <sheetView topLeftCell="D31" workbookViewId="0">
      <selection activeCell="G45" sqref="G45"/>
    </sheetView>
  </sheetViews>
  <sheetFormatPr defaultRowHeight="12.5" x14ac:dyDescent="0.25"/>
  <cols>
    <col min="1" max="1" width="17.1796875" customWidth="1"/>
    <col min="2" max="2" width="15" customWidth="1"/>
    <col min="3" max="3" width="17.26953125" customWidth="1"/>
    <col min="4" max="4" width="41.1796875" customWidth="1"/>
    <col min="5" max="5" width="65.81640625" customWidth="1"/>
    <col min="7" max="7" width="29.453125" customWidth="1"/>
    <col min="9" max="9" width="16.7265625" customWidth="1"/>
    <col min="10" max="10" width="34.81640625" customWidth="1"/>
    <col min="11" max="11" width="33.81640625" customWidth="1"/>
    <col min="13" max="13" width="21.54296875" customWidth="1"/>
    <col min="15" max="15" width="50.1796875" customWidth="1"/>
    <col min="16" max="16" width="13.7265625" customWidth="1"/>
  </cols>
  <sheetData>
    <row r="1" spans="1:13" ht="18.5" x14ac:dyDescent="0.45">
      <c r="A1" s="11" t="s">
        <v>125</v>
      </c>
      <c r="B1" s="11" t="s">
        <v>126</v>
      </c>
      <c r="C1" s="11" t="s">
        <v>127</v>
      </c>
      <c r="D1" s="11" t="s">
        <v>128</v>
      </c>
      <c r="E1" s="11" t="s">
        <v>129</v>
      </c>
      <c r="F1" s="10" t="b">
        <v>1</v>
      </c>
      <c r="G1" s="61" t="s">
        <v>217</v>
      </c>
      <c r="H1" s="61"/>
      <c r="I1" s="61"/>
      <c r="J1" s="61"/>
      <c r="K1" s="61"/>
    </row>
    <row r="2" spans="1:13" ht="14.5" x14ac:dyDescent="0.35">
      <c r="A2" t="s">
        <v>130</v>
      </c>
      <c r="B2">
        <v>313</v>
      </c>
      <c r="C2" t="s">
        <v>131</v>
      </c>
      <c r="D2" t="s">
        <v>132</v>
      </c>
      <c r="E2" t="s">
        <v>133</v>
      </c>
      <c r="F2" t="b">
        <v>0</v>
      </c>
    </row>
    <row r="3" spans="1:13" ht="17.25" customHeight="1" x14ac:dyDescent="0.35">
      <c r="A3" t="s">
        <v>130</v>
      </c>
      <c r="B3">
        <v>313</v>
      </c>
      <c r="C3" t="s">
        <v>134</v>
      </c>
      <c r="D3" t="s">
        <v>135</v>
      </c>
      <c r="E3" t="s">
        <v>133</v>
      </c>
      <c r="G3" s="9" t="s">
        <v>125</v>
      </c>
      <c r="H3" s="9" t="s">
        <v>126</v>
      </c>
      <c r="I3" s="9" t="s">
        <v>127</v>
      </c>
      <c r="J3" s="9" t="s">
        <v>128</v>
      </c>
      <c r="K3" s="16" t="s">
        <v>129</v>
      </c>
      <c r="L3" t="s">
        <v>133</v>
      </c>
    </row>
    <row r="4" spans="1:13" ht="14.5" x14ac:dyDescent="0.35">
      <c r="A4" t="s">
        <v>130</v>
      </c>
      <c r="B4">
        <v>313</v>
      </c>
      <c r="C4" t="s">
        <v>72</v>
      </c>
      <c r="D4" t="s">
        <v>136</v>
      </c>
      <c r="E4" t="s">
        <v>133</v>
      </c>
      <c r="G4" s="46" t="s">
        <v>73</v>
      </c>
      <c r="H4" s="46">
        <v>313</v>
      </c>
      <c r="I4" s="46" t="s">
        <v>131</v>
      </c>
      <c r="J4" s="46" t="s">
        <v>163</v>
      </c>
      <c r="K4" s="46" t="s">
        <v>70</v>
      </c>
      <c r="L4" t="str">
        <f>IF(AND(COUNT(SEARCH({"areer Conference*","*dership Conference*","*LC*","*Sale*Conference*","*Red Jacket*","*RJR*","*op Director Trip*","*TDT*","Catch the dream*","*NSD*"},J4)),K4=L3),"OK","")</f>
        <v/>
      </c>
    </row>
    <row r="5" spans="1:13" ht="14.5" x14ac:dyDescent="0.35">
      <c r="A5" t="s">
        <v>130</v>
      </c>
      <c r="B5">
        <v>313</v>
      </c>
      <c r="C5" t="s">
        <v>137</v>
      </c>
      <c r="D5" t="s">
        <v>138</v>
      </c>
      <c r="E5" t="s">
        <v>133</v>
      </c>
      <c r="G5" s="46" t="s">
        <v>73</v>
      </c>
      <c r="H5" s="46">
        <v>313</v>
      </c>
      <c r="I5" s="46" t="s">
        <v>134</v>
      </c>
      <c r="J5" s="46" t="s">
        <v>164</v>
      </c>
      <c r="K5" s="46" t="s">
        <v>70</v>
      </c>
      <c r="L5">
        <f>IF(COUNT(SEARCH({"areer Conference*","*dership Conference*","*Sale*Conference*","*Red Jacket*","*RJR*","*op Director Trip*","*TDT*","Catch the dream*","*NSD*"},J5)),1,"")</f>
        <v>1</v>
      </c>
    </row>
    <row r="6" spans="1:13" ht="14.5" x14ac:dyDescent="0.35">
      <c r="A6" t="s">
        <v>130</v>
      </c>
      <c r="B6">
        <v>313</v>
      </c>
      <c r="C6" t="s">
        <v>139</v>
      </c>
      <c r="D6" t="s">
        <v>140</v>
      </c>
      <c r="E6" t="s">
        <v>133</v>
      </c>
      <c r="G6" s="46" t="s">
        <v>73</v>
      </c>
      <c r="H6" s="46">
        <v>313</v>
      </c>
      <c r="I6" s="46" t="s">
        <v>72</v>
      </c>
      <c r="J6" s="46" t="s">
        <v>71</v>
      </c>
      <c r="K6" s="46" t="s">
        <v>70</v>
      </c>
      <c r="L6">
        <f>IF(COUNT(SEARCH({"areer Conference*","*dership Conference*","*Sale*Conference*","*Red Jacket*","*RJR*","*op Director Trip*","*TDT*","Catch the dream*","*NSD*"},J6)),1,"")</f>
        <v>1</v>
      </c>
    </row>
    <row r="7" spans="1:13" ht="14.5" x14ac:dyDescent="0.35">
      <c r="A7" t="s">
        <v>130</v>
      </c>
      <c r="B7">
        <v>313</v>
      </c>
      <c r="C7" t="s">
        <v>141</v>
      </c>
      <c r="D7" t="s">
        <v>142</v>
      </c>
      <c r="E7" t="s">
        <v>133</v>
      </c>
      <c r="G7" s="46" t="s">
        <v>73</v>
      </c>
      <c r="H7" s="46">
        <v>313</v>
      </c>
      <c r="I7" s="46" t="s">
        <v>218</v>
      </c>
      <c r="J7" s="46" t="s">
        <v>219</v>
      </c>
      <c r="K7" s="46" t="s">
        <v>32</v>
      </c>
      <c r="L7" t="str">
        <f>IF(COUNT(SEARCH({"areer Conference*","*dership Conference*","*Sale*Conference*","*Red Jacket*","*RJR*","*op Director Trip*","*TDT*","Catch the dream*","*NSD*"},J7)),1,"")</f>
        <v/>
      </c>
    </row>
    <row r="8" spans="1:13" ht="14.5" x14ac:dyDescent="0.35">
      <c r="A8" t="s">
        <v>130</v>
      </c>
      <c r="B8">
        <v>313</v>
      </c>
      <c r="C8" t="s">
        <v>75</v>
      </c>
      <c r="D8" t="s">
        <v>143</v>
      </c>
      <c r="E8" t="s">
        <v>133</v>
      </c>
      <c r="G8" s="46" t="s">
        <v>73</v>
      </c>
      <c r="H8" s="46">
        <v>313</v>
      </c>
      <c r="I8" s="46" t="s">
        <v>137</v>
      </c>
      <c r="J8" s="46" t="s">
        <v>165</v>
      </c>
      <c r="K8" s="46" t="s">
        <v>70</v>
      </c>
      <c r="L8">
        <f>IF(COUNT(SEARCH({"areer Conference*","*dership Conference*","*Sale*Conference*","*Red Jacket*","*RJR*","*op Director Trip*","*TDT*","Catch the dream*","*NSD*"},J8)),1,"")</f>
        <v>1</v>
      </c>
    </row>
    <row r="9" spans="1:13" ht="14.5" x14ac:dyDescent="0.35">
      <c r="A9" t="s">
        <v>130</v>
      </c>
      <c r="B9">
        <v>313</v>
      </c>
      <c r="C9" t="s">
        <v>144</v>
      </c>
      <c r="D9" t="s">
        <v>145</v>
      </c>
      <c r="E9" t="s">
        <v>133</v>
      </c>
      <c r="G9" s="46" t="s">
        <v>73</v>
      </c>
      <c r="H9" s="46">
        <v>313</v>
      </c>
      <c r="I9" s="46" t="s">
        <v>139</v>
      </c>
      <c r="J9" s="46" t="s">
        <v>166</v>
      </c>
      <c r="K9" s="46" t="s">
        <v>70</v>
      </c>
      <c r="L9">
        <f>IF(COUNT(SEARCH({"areer Conference*","*dership Conference*","*Sale*Conference*","*Red Jacket*","*RJR*","*op Director Trip*","*TDT*","Catch the dream*","*NSD*"},J9)),1,"")</f>
        <v>1</v>
      </c>
    </row>
    <row r="10" spans="1:13" ht="14.5" x14ac:dyDescent="0.35">
      <c r="A10" t="s">
        <v>146</v>
      </c>
      <c r="B10">
        <v>213</v>
      </c>
      <c r="C10" t="s">
        <v>147</v>
      </c>
      <c r="D10" t="s">
        <v>148</v>
      </c>
      <c r="E10" t="s">
        <v>133</v>
      </c>
      <c r="G10" s="46" t="s">
        <v>73</v>
      </c>
      <c r="H10" s="46">
        <v>313</v>
      </c>
      <c r="I10" s="46" t="s">
        <v>141</v>
      </c>
      <c r="J10" s="46" t="s">
        <v>405</v>
      </c>
      <c r="K10" s="46" t="s">
        <v>70</v>
      </c>
      <c r="L10">
        <f>IF(COUNT(SEARCH({"areer Conference*","*dership Conference*","*Sale*Conference*","*Red Jacket*","*RJR*","*op Director Trip*","*TDT*","Catch the dream*","*NSD*"},J10)),1,"")</f>
        <v>1</v>
      </c>
      <c r="M10" s="39"/>
    </row>
    <row r="11" spans="1:13" ht="14.5" x14ac:dyDescent="0.35">
      <c r="A11" t="s">
        <v>146</v>
      </c>
      <c r="B11">
        <v>213</v>
      </c>
      <c r="C11" t="s">
        <v>102</v>
      </c>
      <c r="D11" t="s">
        <v>149</v>
      </c>
      <c r="E11" t="s">
        <v>133</v>
      </c>
      <c r="G11" s="46" t="s">
        <v>73</v>
      </c>
      <c r="H11" s="46">
        <v>313</v>
      </c>
      <c r="I11" s="46" t="s">
        <v>75</v>
      </c>
      <c r="J11" s="46" t="s">
        <v>74</v>
      </c>
      <c r="K11" s="46" t="s">
        <v>70</v>
      </c>
      <c r="L11">
        <f>IF(COUNT(SEARCH({"areer Conference*","*dership Conference*","*Sale*Conference*","*Red Jacket*","*RJR*","*op Director Trip*","*TDT*","Catch the dream*","*NSD*"},J11)),1,"")</f>
        <v>1</v>
      </c>
    </row>
    <row r="12" spans="1:13" ht="14.5" x14ac:dyDescent="0.35">
      <c r="A12" t="s">
        <v>146</v>
      </c>
      <c r="B12">
        <v>213</v>
      </c>
      <c r="C12" t="s">
        <v>117</v>
      </c>
      <c r="D12" t="s">
        <v>150</v>
      </c>
      <c r="E12" t="s">
        <v>133</v>
      </c>
      <c r="G12" s="46" t="s">
        <v>73</v>
      </c>
      <c r="H12" s="46">
        <v>313</v>
      </c>
      <c r="I12" s="46" t="s">
        <v>66</v>
      </c>
      <c r="J12" s="46" t="s">
        <v>65</v>
      </c>
      <c r="K12" s="46" t="s">
        <v>32</v>
      </c>
      <c r="L12" t="str">
        <f>IF(COUNT(SEARCH({"areer Conference*","*dership Conference*","*Sale*Conference*","*Red Jacket*","*RJR*","*op Director Trip*","*TDT*","Catch the dream*","*NSD*"},J12)),1,"")</f>
        <v/>
      </c>
    </row>
    <row r="13" spans="1:13" ht="14.5" x14ac:dyDescent="0.35">
      <c r="A13" t="s">
        <v>146</v>
      </c>
      <c r="B13">
        <v>213</v>
      </c>
      <c r="C13" t="s">
        <v>151</v>
      </c>
      <c r="D13" s="12" t="s">
        <v>152</v>
      </c>
      <c r="E13" t="s">
        <v>32</v>
      </c>
      <c r="G13" s="46" t="s">
        <v>73</v>
      </c>
      <c r="H13" s="46">
        <v>313</v>
      </c>
      <c r="I13" s="46" t="s">
        <v>144</v>
      </c>
      <c r="J13" s="46" t="s">
        <v>167</v>
      </c>
      <c r="K13" s="46" t="s">
        <v>70</v>
      </c>
      <c r="L13">
        <f>IF(COUNT(SEARCH({"areer Conference*","*dership Conference*","*Sale*Conference*","*Red Jacket*","*RJR*","*op Director Trip*","*TDT*","Catch the dream*","*NSD*"},J13)),1,"")</f>
        <v>1</v>
      </c>
    </row>
    <row r="14" spans="1:13" x14ac:dyDescent="0.25">
      <c r="A14" t="s">
        <v>96</v>
      </c>
      <c r="B14">
        <v>850</v>
      </c>
      <c r="C14" t="s">
        <v>153</v>
      </c>
      <c r="D14" t="s">
        <v>374</v>
      </c>
      <c r="E14" t="s">
        <v>133</v>
      </c>
      <c r="G14" s="46" t="s">
        <v>73</v>
      </c>
      <c r="H14" s="46">
        <v>313</v>
      </c>
      <c r="I14" s="46" t="s">
        <v>220</v>
      </c>
      <c r="J14" s="46" t="s">
        <v>221</v>
      </c>
      <c r="K14" s="46" t="s">
        <v>32</v>
      </c>
      <c r="L14" t="str">
        <f>IF(COUNT(SEARCH({"areer Conference*","*dership Conference*","*Sale*Conference*","*Red Jacket*","*RJR*","*op Director Trip*","*TDT*","Catch the dream*","*NSD*"},J14)),1,"")</f>
        <v/>
      </c>
    </row>
    <row r="15" spans="1:13" ht="24.75" customHeight="1" x14ac:dyDescent="0.35">
      <c r="A15" t="s">
        <v>155</v>
      </c>
      <c r="B15">
        <v>400</v>
      </c>
      <c r="C15" t="s">
        <v>156</v>
      </c>
      <c r="D15" t="s">
        <v>157</v>
      </c>
      <c r="E15" t="s">
        <v>133</v>
      </c>
      <c r="G15" s="46" t="s">
        <v>53</v>
      </c>
      <c r="H15" s="46">
        <v>213</v>
      </c>
      <c r="I15" s="46" t="s">
        <v>147</v>
      </c>
      <c r="J15" s="46" t="s">
        <v>148</v>
      </c>
      <c r="K15" s="46" t="s">
        <v>70</v>
      </c>
      <c r="L15" t="str">
        <f>IF(COUNT(SEARCH({"areer Conference*","*dership Conference*","*Sale*Conference*","*Red Jacket*","*RJR*","*op Director Trip*","*TDT*","Catch the dream*","*NSD*"},J27)),1,"")</f>
        <v/>
      </c>
    </row>
    <row r="16" spans="1:13" ht="22.5" customHeight="1" x14ac:dyDescent="0.35">
      <c r="A16" t="s">
        <v>155</v>
      </c>
      <c r="B16">
        <v>400</v>
      </c>
      <c r="C16" t="s">
        <v>158</v>
      </c>
      <c r="D16" t="s">
        <v>159</v>
      </c>
      <c r="E16" t="s">
        <v>133</v>
      </c>
      <c r="G16" s="46" t="s">
        <v>53</v>
      </c>
      <c r="H16" s="46">
        <v>213</v>
      </c>
      <c r="I16" s="46" t="s">
        <v>102</v>
      </c>
      <c r="J16" s="46" t="s">
        <v>149</v>
      </c>
      <c r="K16" s="46" t="s">
        <v>70</v>
      </c>
      <c r="L16" t="str">
        <f>IF(COUNT(SEARCH({"areer Conference*","*dership Conference*","*Sale*Conference*","*Red Jacket*","*RJR*","*op Director Trip*","*TDT*","Catch the dream*","*NSD*"},J28)),1,"")</f>
        <v/>
      </c>
    </row>
    <row r="17" spans="1:12" ht="14.5" x14ac:dyDescent="0.35">
      <c r="G17" s="46" t="s">
        <v>53</v>
      </c>
      <c r="H17" s="46">
        <v>213</v>
      </c>
      <c r="I17" s="46" t="s">
        <v>117</v>
      </c>
      <c r="J17" s="46" t="s">
        <v>150</v>
      </c>
      <c r="K17" s="46" t="s">
        <v>70</v>
      </c>
      <c r="L17" t="str">
        <f>IF(COUNT(SEARCH({"areer Conference*","*dership Conference*","*Sale*Conference*","*Red Jacket*","*RJR*","*op Director Trip*","*TDT*","Catch the dream*","*NSD*"},J29)),1,"")</f>
        <v/>
      </c>
    </row>
    <row r="18" spans="1:12" ht="14.5" x14ac:dyDescent="0.35">
      <c r="G18" s="46" t="s">
        <v>53</v>
      </c>
      <c r="H18" s="46">
        <v>213</v>
      </c>
      <c r="I18" s="46" t="s">
        <v>151</v>
      </c>
      <c r="J18" s="47" t="s">
        <v>152</v>
      </c>
      <c r="K18" s="46" t="s">
        <v>32</v>
      </c>
      <c r="L18" t="str">
        <f>IF(COUNT(SEARCH({"areer Conference*","*dership Conference*","*Sale*Conference*","*Red Jacket*","*RJR*","*op Director Trip*","*TDT*","Catch the dream*","*NSD*"},J30)),1,"")</f>
        <v/>
      </c>
    </row>
    <row r="19" spans="1:12" x14ac:dyDescent="0.25">
      <c r="A19" t="s">
        <v>160</v>
      </c>
      <c r="G19" s="46" t="s">
        <v>96</v>
      </c>
      <c r="H19" s="46">
        <v>850</v>
      </c>
      <c r="I19" s="46" t="s">
        <v>153</v>
      </c>
      <c r="J19" s="46" t="s">
        <v>374</v>
      </c>
      <c r="K19" s="46" t="s">
        <v>70</v>
      </c>
      <c r="L19" t="str">
        <f>IF(COUNT(SEARCH({"areer Conference*","*dership Conference*","*Sale*Conference*","*Red Jacket*","*RJR*","*op Director Trip*","*TDT*","Catch the dream*","*NSD*"},J31)),1,"")</f>
        <v/>
      </c>
    </row>
    <row r="20" spans="1:12" ht="14.5" x14ac:dyDescent="0.35">
      <c r="A20" t="s">
        <v>161</v>
      </c>
      <c r="G20" s="46" t="s">
        <v>382</v>
      </c>
      <c r="H20" s="46">
        <v>400</v>
      </c>
      <c r="I20" s="46" t="s">
        <v>156</v>
      </c>
      <c r="J20" s="46" t="s">
        <v>157</v>
      </c>
      <c r="K20" s="46" t="s">
        <v>70</v>
      </c>
      <c r="L20" t="str">
        <f>IF(COUNT(SEARCH({"areer Conference*","*dership Conference*","*Sale*Conference*","*Red Jacket*","*RJR*","*op Director Trip*","*TDT*","Catch the dream*","*NSD*"},J32)),1,"")</f>
        <v/>
      </c>
    </row>
    <row r="21" spans="1:12" ht="14.5" x14ac:dyDescent="0.35">
      <c r="A21" t="s">
        <v>162</v>
      </c>
      <c r="G21" s="46" t="s">
        <v>382</v>
      </c>
      <c r="H21" s="46">
        <v>400</v>
      </c>
      <c r="I21" s="46" t="s">
        <v>158</v>
      </c>
      <c r="J21" s="46" t="s">
        <v>159</v>
      </c>
      <c r="K21" s="46" t="s">
        <v>70</v>
      </c>
      <c r="L21" t="str">
        <f>IF(COUNT(SEARCH({"areer Conference*","*dership Conference*","*Sale*Conference*","*Red Jacket*","*RJR*","*op Director Trip*","*TDT*","Catch the dream*","*NSD*"},J33)),1,"")</f>
        <v/>
      </c>
    </row>
    <row r="22" spans="1:12" x14ac:dyDescent="0.25">
      <c r="G22" s="46"/>
      <c r="H22" s="46"/>
      <c r="I22" s="46"/>
      <c r="J22" s="46"/>
      <c r="K22" s="46"/>
      <c r="L22" t="str">
        <f>IF(COUNT(SEARCH({"areer Conference*","*dership Conference*","*Sale*Conference*","*Red Jacket*","*RJR*","*op Director Trip*","*TDT*","Catch the dream*","*NSD*"},J34)),1,"")</f>
        <v/>
      </c>
    </row>
    <row r="23" spans="1:12" x14ac:dyDescent="0.25">
      <c r="G23" s="46"/>
      <c r="H23" s="46"/>
      <c r="I23" s="46"/>
      <c r="J23" s="46"/>
      <c r="K23" s="46"/>
      <c r="L23" t="str">
        <f>IF(COUNT(SEARCH({"areer Conference*","*dership Conference*","*Sale*Conference*","*Red Jacket*","*RJR*","*op Director Trip*","*TDT*","Catch the dream*","*NSD*"},J35)),1,"")</f>
        <v/>
      </c>
    </row>
    <row r="24" spans="1:12" x14ac:dyDescent="0.25">
      <c r="A24" s="26" t="s">
        <v>361</v>
      </c>
      <c r="B24" s="26" t="s">
        <v>359</v>
      </c>
      <c r="C24" s="24" t="s">
        <v>14</v>
      </c>
      <c r="G24" s="46"/>
      <c r="H24" s="46"/>
      <c r="I24" s="46"/>
      <c r="J24" s="46"/>
      <c r="K24" s="46"/>
      <c r="L24" t="str">
        <f>IF(COUNT(SEARCH({"areer Conference*","*dership Conference*","*Sale*Conference*","*Red Jacket*","*RJR*","*op Director Trip*","*TDT*","Catch the dream*","*NSD*"},J36)),1,"")</f>
        <v/>
      </c>
    </row>
    <row r="25" spans="1:12" x14ac:dyDescent="0.25">
      <c r="B25" t="s">
        <v>384</v>
      </c>
      <c r="C25" t="s">
        <v>360</v>
      </c>
      <c r="G25" s="46"/>
      <c r="H25" s="46"/>
      <c r="I25" s="46"/>
      <c r="J25" s="46"/>
      <c r="K25" s="46"/>
      <c r="L25" t="str">
        <f>IF(COUNT(SEARCH({"areer Conference*","*dership Conference*","*Sale*Conference*","*Red Jacket*","*RJR*","*op Director Trip*","*TDT*","Catch the dream*","*NSD*"},J37)),1,"")</f>
        <v/>
      </c>
    </row>
    <row r="26" spans="1:12" x14ac:dyDescent="0.25">
      <c r="B26" t="s">
        <v>81</v>
      </c>
      <c r="C26" t="s">
        <v>360</v>
      </c>
      <c r="G26" s="46"/>
      <c r="H26" s="46"/>
      <c r="I26" s="46"/>
      <c r="J26" s="46"/>
      <c r="K26" s="46"/>
      <c r="L26" t="str">
        <f>IF(COUNT(SEARCH({"areer Conference*","*dership Conference*","*Sale*Conference*","*Red Jacket*","*RJR*","*op Director Trip*","*TDT*","Catch the dream*","*NSD*"},J38)),1,"")</f>
        <v/>
      </c>
    </row>
    <row r="27" spans="1:12" ht="16.5" customHeight="1" x14ac:dyDescent="0.25">
      <c r="B27" t="s">
        <v>100</v>
      </c>
      <c r="C27" t="s">
        <v>360</v>
      </c>
      <c r="G27" t="s">
        <v>37</v>
      </c>
      <c r="H27">
        <v>403</v>
      </c>
      <c r="I27" t="s">
        <v>36</v>
      </c>
      <c r="J27" t="s">
        <v>35</v>
      </c>
      <c r="K27" s="18" t="s">
        <v>32</v>
      </c>
      <c r="L27" t="str">
        <f>IF(COUNT(SEARCH({"areer Conference*","*dership Conference*","*Sale*Conference*","*Red Jacket*","*RJR*","*op Director Trip*","*TDT*","Catch the dream*","*NSD*"},J39)),1,"")</f>
        <v/>
      </c>
    </row>
    <row r="28" spans="1:12" x14ac:dyDescent="0.25">
      <c r="A28" s="27" t="s">
        <v>107</v>
      </c>
      <c r="B28" s="28"/>
      <c r="C28" s="27" t="s">
        <v>103</v>
      </c>
      <c r="G28" t="s">
        <v>37</v>
      </c>
      <c r="H28">
        <v>403</v>
      </c>
      <c r="I28" t="s">
        <v>406</v>
      </c>
      <c r="J28" t="s">
        <v>407</v>
      </c>
      <c r="K28" s="18" t="s">
        <v>32</v>
      </c>
      <c r="L28" t="str">
        <f>IF(COUNT(SEARCH({"areer Conference*","*dership Conference*","*Sale*Conference*","*Red Jacket*","*RJR*","*op Director Trip*","*TDT*","Catch the dream*","*NSD*"},J40)),1,"")</f>
        <v/>
      </c>
    </row>
    <row r="29" spans="1:12" x14ac:dyDescent="0.25">
      <c r="A29" s="27" t="s">
        <v>362</v>
      </c>
      <c r="B29" s="28"/>
      <c r="C29" s="27" t="s">
        <v>337</v>
      </c>
      <c r="G29" t="s">
        <v>170</v>
      </c>
      <c r="H29">
        <v>221</v>
      </c>
      <c r="I29" t="s">
        <v>171</v>
      </c>
      <c r="J29" t="s">
        <v>172</v>
      </c>
      <c r="K29" s="18" t="s">
        <v>32</v>
      </c>
      <c r="L29" t="str">
        <f>IF(COUNT(SEARCH({"areer Conference*","*dership Conference*","*Sale*Conference*","*Red Jacket*","*RJR*","*op Director Trip*","*TDT*","Catch the dream*","*NSD*"},J41)),1,"")</f>
        <v/>
      </c>
    </row>
    <row r="30" spans="1:12" x14ac:dyDescent="0.25">
      <c r="A30" s="27" t="s">
        <v>50</v>
      </c>
      <c r="B30" s="28"/>
      <c r="C30" s="27" t="s">
        <v>349</v>
      </c>
      <c r="G30" t="s">
        <v>76</v>
      </c>
      <c r="H30">
        <v>301</v>
      </c>
      <c r="I30" t="s">
        <v>224</v>
      </c>
      <c r="J30" t="s">
        <v>225</v>
      </c>
      <c r="K30" s="18" t="s">
        <v>32</v>
      </c>
      <c r="L30" t="str">
        <f>IF(COUNT(SEARCH({"areer Conference*","*dership Conference*","*Sale*Conference*","*Red Jacket*","*RJR*","*op Director Trip*","*TDT*","Catch the dream*","*NSD*"},J42)),1,"")</f>
        <v/>
      </c>
    </row>
    <row r="31" spans="1:12" x14ac:dyDescent="0.25">
      <c r="A31" s="27" t="s">
        <v>363</v>
      </c>
      <c r="B31" s="27"/>
      <c r="C31" s="27" t="s">
        <v>324</v>
      </c>
      <c r="G31" t="s">
        <v>76</v>
      </c>
      <c r="H31">
        <v>301</v>
      </c>
      <c r="I31" t="s">
        <v>173</v>
      </c>
      <c r="J31" t="s">
        <v>174</v>
      </c>
      <c r="K31" s="18" t="s">
        <v>32</v>
      </c>
      <c r="L31" t="str">
        <f>IF(COUNT(SEARCH({"areer Conference*","*dership Conference*","*Sale*Conference*","*Red Jacket*","*RJR*","*op Director Trip*","*TDT*","Catch the dream*","*NSD*"},J43)),1,"")</f>
        <v/>
      </c>
    </row>
    <row r="32" spans="1:12" x14ac:dyDescent="0.25">
      <c r="A32" s="27" t="s">
        <v>47</v>
      </c>
      <c r="B32" s="27"/>
      <c r="C32" s="27" t="s">
        <v>48</v>
      </c>
      <c r="G32" t="s">
        <v>76</v>
      </c>
      <c r="H32">
        <v>301</v>
      </c>
      <c r="I32" t="s">
        <v>408</v>
      </c>
      <c r="J32" t="s">
        <v>409</v>
      </c>
      <c r="K32" s="18" t="s">
        <v>32</v>
      </c>
      <c r="L32" t="str">
        <f>IF(COUNT(SEARCH({"areer Conference*","*dership Conference*","*Sale*Conference*","*Red Jacket*","*RJR*","*op Director Trip*","*TDT*","Catch the dream*","*NSD*"},J44)),1,"")</f>
        <v/>
      </c>
    </row>
    <row r="33" spans="1:12" x14ac:dyDescent="0.25">
      <c r="A33" s="27" t="s">
        <v>364</v>
      </c>
      <c r="B33" s="27"/>
      <c r="C33" s="27" t="s">
        <v>327</v>
      </c>
      <c r="G33" t="s">
        <v>114</v>
      </c>
      <c r="H33">
        <v>220</v>
      </c>
      <c r="I33" t="s">
        <v>113</v>
      </c>
      <c r="J33" t="s">
        <v>112</v>
      </c>
      <c r="K33" s="18" t="s">
        <v>32</v>
      </c>
      <c r="L33" t="str">
        <f>IF(COUNT(SEARCH({"areer Conference*","*dership Conference*","*Sale*Conference*","*Red Jacket*","*RJR*","*op Director Trip*","*TDT*","Catch the dream*","*NSD*"},J45)),1,"")</f>
        <v/>
      </c>
    </row>
    <row r="34" spans="1:12" x14ac:dyDescent="0.25">
      <c r="A34" s="27" t="s">
        <v>54</v>
      </c>
      <c r="B34" s="27"/>
      <c r="C34" s="27" t="s">
        <v>55</v>
      </c>
      <c r="G34" t="s">
        <v>40</v>
      </c>
      <c r="H34">
        <v>406</v>
      </c>
      <c r="I34" t="s">
        <v>226</v>
      </c>
      <c r="J34" t="s">
        <v>227</v>
      </c>
      <c r="K34" s="18" t="s">
        <v>32</v>
      </c>
      <c r="L34" t="str">
        <f>IF(COUNT(SEARCH({"areer Conference*","*dership Conference*","*Sale*Conference*","*Red Jacket*","*RJR*","*op Director Trip*","*TDT*","Catch the dream*","*NSD*"},J46)),1,"")</f>
        <v/>
      </c>
    </row>
    <row r="35" spans="1:12" x14ac:dyDescent="0.25">
      <c r="A35" s="27" t="s">
        <v>93</v>
      </c>
      <c r="B35" s="27"/>
      <c r="C35" s="27" t="s">
        <v>333</v>
      </c>
      <c r="G35" t="s">
        <v>40</v>
      </c>
      <c r="H35">
        <v>406</v>
      </c>
      <c r="I35" t="s">
        <v>380</v>
      </c>
      <c r="J35" t="s">
        <v>381</v>
      </c>
      <c r="K35" s="18" t="s">
        <v>32</v>
      </c>
      <c r="L35" t="str">
        <f>IF(COUNT(SEARCH({"areer Conference*","*dership Conference*","*Sale*Conference*","*Red Jacket*","*RJR*","*op Director Trip*","*TDT*","Catch the dream*","*NSD*"},J47)),1,"")</f>
        <v/>
      </c>
    </row>
    <row r="36" spans="1:12" x14ac:dyDescent="0.25">
      <c r="A36" s="44" t="s">
        <v>388</v>
      </c>
      <c r="G36" t="s">
        <v>40</v>
      </c>
      <c r="H36">
        <v>406</v>
      </c>
      <c r="I36" t="s">
        <v>39</v>
      </c>
      <c r="J36" t="s">
        <v>38</v>
      </c>
      <c r="K36" s="18" t="s">
        <v>32</v>
      </c>
      <c r="L36" t="str">
        <f>IF(COUNT(SEARCH({"areer Conference*","*dership Conference*","*Sale*Conference*","*Red Jacket*","*RJR*","*op Director Trip*","*TDT*","Catch the dream*","*NSD*"},J48)),1,"")</f>
        <v/>
      </c>
    </row>
    <row r="37" spans="1:12" x14ac:dyDescent="0.25">
      <c r="A37" s="44" t="s">
        <v>546</v>
      </c>
      <c r="G37" t="s">
        <v>40</v>
      </c>
      <c r="H37">
        <v>406</v>
      </c>
      <c r="I37" t="s">
        <v>410</v>
      </c>
      <c r="J37" t="s">
        <v>411</v>
      </c>
      <c r="K37" s="18" t="s">
        <v>32</v>
      </c>
      <c r="L37" t="str">
        <f>IF(COUNT(SEARCH({"areer Conference*","*dership Conference*","*Sale*Conference*","*Red Jacket*","*RJR*","*op Director Trip*","*TDT*","Catch the dream*","*NSD*"},J49)),1,"")</f>
        <v/>
      </c>
    </row>
    <row r="38" spans="1:12" x14ac:dyDescent="0.25">
      <c r="G38" t="s">
        <v>49</v>
      </c>
      <c r="H38">
        <v>100</v>
      </c>
      <c r="I38" t="s">
        <v>48</v>
      </c>
      <c r="J38" t="s">
        <v>412</v>
      </c>
      <c r="K38" s="18" t="s">
        <v>32</v>
      </c>
      <c r="L38" t="str">
        <f>IF(COUNT(SEARCH({"areer Conference*","*dership Conference*","*Sale*Conference*","*Red Jacket*","*RJR*","*op Director Trip*","*TDT*","Catch the dream*","*NSD*"},J50)),1,"")</f>
        <v/>
      </c>
    </row>
    <row r="39" spans="1:12" x14ac:dyDescent="0.25">
      <c r="G39" t="s">
        <v>106</v>
      </c>
      <c r="H39">
        <v>401</v>
      </c>
      <c r="I39" t="s">
        <v>228</v>
      </c>
      <c r="J39" t="s">
        <v>229</v>
      </c>
      <c r="K39" s="18" t="s">
        <v>32</v>
      </c>
      <c r="L39" t="str">
        <f>IF(COUNT(SEARCH({"areer Conference*","*dership Conference*","*Sale*Conference*","*Red Jacket*","*RJR*","*op Director Trip*","*TDT*","Catch the dream*","*NSD*"},J51)),1,"")</f>
        <v/>
      </c>
    </row>
    <row r="40" spans="1:12" x14ac:dyDescent="0.25">
      <c r="G40" t="s">
        <v>106</v>
      </c>
      <c r="H40">
        <v>401</v>
      </c>
      <c r="I40" t="s">
        <v>230</v>
      </c>
      <c r="J40" t="s">
        <v>231</v>
      </c>
      <c r="K40" s="18" t="s">
        <v>32</v>
      </c>
      <c r="L40" t="str">
        <f>IF(COUNT(SEARCH({"areer Conference*","*dership Conference*","*Sale*Conference*","*Red Jacket*","*RJR*","*op Director Trip*","*TDT*","Catch the dream*","*NSD*"},J52)),1,"")</f>
        <v/>
      </c>
    </row>
    <row r="41" spans="1:12" x14ac:dyDescent="0.25">
      <c r="G41" t="s">
        <v>106</v>
      </c>
      <c r="H41">
        <v>401</v>
      </c>
      <c r="I41" t="s">
        <v>232</v>
      </c>
      <c r="J41" t="s">
        <v>233</v>
      </c>
      <c r="K41" s="18" t="s">
        <v>32</v>
      </c>
      <c r="L41" t="str">
        <f>IF(COUNT(SEARCH({"areer Conference*","*dership Conference*","*Sale*Conference*","*Red Jacket*","*RJR*","*op Director Trip*","*TDT*","Catch the dream*","*NSD*"},J53)),1,"")</f>
        <v/>
      </c>
    </row>
    <row r="42" spans="1:12" x14ac:dyDescent="0.25">
      <c r="G42" t="s">
        <v>106</v>
      </c>
      <c r="H42">
        <v>401</v>
      </c>
      <c r="I42" t="s">
        <v>105</v>
      </c>
      <c r="J42" t="s">
        <v>104</v>
      </c>
      <c r="K42" s="18" t="s">
        <v>32</v>
      </c>
      <c r="L42" t="str">
        <f>IF(COUNT(SEARCH({"areer Conference*","*dership Conference*","*Sale*Conference*","*Red Jacket*","*RJR*","*op Director Trip*","*TDT*","Catch the dream*","*NSD*"},J54)),1,"")</f>
        <v/>
      </c>
    </row>
    <row r="43" spans="1:12" x14ac:dyDescent="0.25">
      <c r="G43" t="s">
        <v>106</v>
      </c>
      <c r="H43">
        <v>401</v>
      </c>
      <c r="I43" t="s">
        <v>175</v>
      </c>
      <c r="J43" t="s">
        <v>176</v>
      </c>
      <c r="K43" s="18" t="s">
        <v>32</v>
      </c>
      <c r="L43" t="str">
        <f>IF(COUNT(SEARCH({"areer Conference*","*dership Conference*","*Sale*Conference*","*Red Jacket*","*RJR*","*op Director Trip*","*TDT*","Catch the dream*","*NSD*"},J55)),1,"")</f>
        <v/>
      </c>
    </row>
    <row r="44" spans="1:12" x14ac:dyDescent="0.25">
      <c r="G44" t="s">
        <v>106</v>
      </c>
      <c r="H44">
        <v>401</v>
      </c>
      <c r="I44" t="s">
        <v>413</v>
      </c>
      <c r="J44" t="s">
        <v>414</v>
      </c>
      <c r="K44" s="18" t="s">
        <v>32</v>
      </c>
      <c r="L44" t="str">
        <f>IF(COUNT(SEARCH({"areer Conference*","*dership Conference*","*Sale*Conference*","*Red Jacket*","*RJR*","*op Director Trip*","*TDT*","Catch the dream*","*NSD*"},J56)),1,"")</f>
        <v/>
      </c>
    </row>
    <row r="45" spans="1:12" x14ac:dyDescent="0.25">
      <c r="G45" t="s">
        <v>77</v>
      </c>
      <c r="H45">
        <v>306</v>
      </c>
      <c r="I45" t="s">
        <v>83</v>
      </c>
      <c r="J45" t="s">
        <v>82</v>
      </c>
      <c r="K45" s="18" t="s">
        <v>32</v>
      </c>
      <c r="L45" t="str">
        <f>IF(COUNT(SEARCH({"areer Conference*","*dership Conference*","*Sale*Conference*","*Red Jacket*","*RJR*","*op Director Trip*","*TDT*","Catch the dream*","*NSD*"},J57)),1,"")</f>
        <v/>
      </c>
    </row>
    <row r="46" spans="1:12" x14ac:dyDescent="0.25">
      <c r="G46" t="s">
        <v>77</v>
      </c>
      <c r="H46">
        <v>306</v>
      </c>
      <c r="I46" t="s">
        <v>234</v>
      </c>
      <c r="J46" t="s">
        <v>235</v>
      </c>
      <c r="K46" s="18" t="s">
        <v>32</v>
      </c>
      <c r="L46" t="str">
        <f>IF(COUNT(SEARCH({"areer Conference*","*dership Conference*","*Sale*Conference*","*Red Jacket*","*RJR*","*op Director Trip*","*TDT*","Catch the dream*","*NSD*"},J58)),1,"")</f>
        <v/>
      </c>
    </row>
    <row r="47" spans="1:12" x14ac:dyDescent="0.25">
      <c r="G47" t="s">
        <v>58</v>
      </c>
      <c r="H47">
        <v>414</v>
      </c>
      <c r="I47" t="s">
        <v>57</v>
      </c>
      <c r="J47" t="s">
        <v>56</v>
      </c>
      <c r="K47" s="18" t="s">
        <v>32</v>
      </c>
      <c r="L47" t="str">
        <f>IF(COUNT(SEARCH({"areer Conference*","*dership Conference*","*Sale*Conference*","*Red Jacket*","*RJR*","*op Director Trip*","*TDT*","Catch the dream*","*NSD*"},J59)),1,"")</f>
        <v/>
      </c>
    </row>
    <row r="48" spans="1:12" x14ac:dyDescent="0.25">
      <c r="G48" t="s">
        <v>58</v>
      </c>
      <c r="H48">
        <v>414</v>
      </c>
      <c r="I48" t="s">
        <v>236</v>
      </c>
      <c r="J48" t="s">
        <v>237</v>
      </c>
      <c r="K48" s="18" t="s">
        <v>32</v>
      </c>
      <c r="L48">
        <f>IF(COUNT(SEARCH({"areer Conference*","*dership Conference*","*Sale*Conference*","*Red Jacket*","*RJR*","*op Director Trip*","*TDT*","Catch the dream*","*NSD*"},J60)),1,"")</f>
        <v>1</v>
      </c>
    </row>
    <row r="49" spans="7:12" x14ac:dyDescent="0.25">
      <c r="G49" t="s">
        <v>96</v>
      </c>
      <c r="H49">
        <v>850</v>
      </c>
      <c r="I49" t="s">
        <v>245</v>
      </c>
      <c r="J49" t="s">
        <v>246</v>
      </c>
      <c r="K49" s="18" t="s">
        <v>32</v>
      </c>
      <c r="L49">
        <f>IF(COUNT(SEARCH({"areer Conference*","*dership Conference*","*Sale*Conference*","*Red Jacket*","*RJR*","*op Director Trip*","*TDT*","Catch the dream*","*NSD*"},J61)),1,"")</f>
        <v>1</v>
      </c>
    </row>
    <row r="50" spans="7:12" x14ac:dyDescent="0.25">
      <c r="G50" t="s">
        <v>49</v>
      </c>
      <c r="H50">
        <v>100</v>
      </c>
      <c r="I50" t="s">
        <v>324</v>
      </c>
      <c r="J50" t="s">
        <v>415</v>
      </c>
      <c r="K50" s="18" t="s">
        <v>32</v>
      </c>
      <c r="L50">
        <f>IF(COUNT(SEARCH({"areer Conference*","*dership Conference*","*Sale*Conference*","*Red Jacket*","*RJR*","*op Director Trip*","*TDT*","Catch the dream*","*NSD*"},J62)),1,"")</f>
        <v>1</v>
      </c>
    </row>
    <row r="51" spans="7:12" x14ac:dyDescent="0.25">
      <c r="G51" t="s">
        <v>541</v>
      </c>
      <c r="H51">
        <v>210</v>
      </c>
      <c r="I51" t="s">
        <v>109</v>
      </c>
      <c r="J51" t="s">
        <v>108</v>
      </c>
      <c r="K51" s="18" t="s">
        <v>32</v>
      </c>
      <c r="L51" t="str">
        <f>IF(COUNT(SEARCH({"areer Conference*","*dership Conference*","*Sale*Conference*","*Red Jacket*","*RJR*","*op Director Trip*","*TDT*","Catch the dream*","*NSD*"},J63)),1,"")</f>
        <v/>
      </c>
    </row>
    <row r="52" spans="7:12" x14ac:dyDescent="0.25">
      <c r="G52" t="s">
        <v>96</v>
      </c>
      <c r="H52" s="18">
        <v>850</v>
      </c>
      <c r="I52" t="s">
        <v>395</v>
      </c>
      <c r="J52" t="s">
        <v>394</v>
      </c>
      <c r="K52" s="18" t="s">
        <v>32</v>
      </c>
      <c r="L52">
        <f>IF(COUNT(SEARCH({"areer Conference*","*dership Conference*","*Sale*Conference*","*Red Jacket*","*RJR*","*op Director Trip*","*TDT*","Catch the dream*","*NSD*"},J64)),1,"")</f>
        <v>1</v>
      </c>
    </row>
    <row r="53" spans="7:12" x14ac:dyDescent="0.25">
      <c r="G53" t="s">
        <v>49</v>
      </c>
      <c r="H53">
        <v>100</v>
      </c>
      <c r="I53" t="s">
        <v>103</v>
      </c>
      <c r="J53" t="s">
        <v>416</v>
      </c>
      <c r="K53" s="18" t="s">
        <v>32</v>
      </c>
      <c r="L53" t="str">
        <f>IF(COUNT(SEARCH({"areer Conference*","*dership Conference*","*Sale*Conference*","*Red Jacket*","*RJR*","*op Director Trip*","*TDT*","Catch the dream*","*NSD*"},J65)),1,"")</f>
        <v/>
      </c>
    </row>
    <row r="54" spans="7:12" x14ac:dyDescent="0.25">
      <c r="G54" t="s">
        <v>49</v>
      </c>
      <c r="H54">
        <v>100</v>
      </c>
      <c r="I54" t="s">
        <v>327</v>
      </c>
      <c r="J54" t="s">
        <v>402</v>
      </c>
      <c r="K54" s="18" t="s">
        <v>32</v>
      </c>
      <c r="L54" t="str">
        <f>IF(COUNT(SEARCH({"areer Conference*","*dership Conference*","*Sale*Conference*","*Red Jacket*","*RJR*","*op Director Trip*","*TDT*","Catch the dream*","*NSD*"},J66)),1,"")</f>
        <v/>
      </c>
    </row>
    <row r="55" spans="7:12" x14ac:dyDescent="0.25">
      <c r="G55" t="s">
        <v>96</v>
      </c>
      <c r="H55">
        <v>850</v>
      </c>
      <c r="I55" t="s">
        <v>417</v>
      </c>
      <c r="J55" t="s">
        <v>418</v>
      </c>
      <c r="K55" s="18" t="s">
        <v>32</v>
      </c>
      <c r="L55" t="str">
        <f>IF(COUNT(SEARCH({"areer Conference*","*dership Conference*","*Sale*Conference*","*Red Jacket*","*RJR*","*op Director Trip*","*TDT*","Catch the dream*","*NSD*"},J67)),1,"")</f>
        <v/>
      </c>
    </row>
    <row r="56" spans="7:12" x14ac:dyDescent="0.25">
      <c r="G56" s="18" t="s">
        <v>177</v>
      </c>
      <c r="H56" s="18">
        <v>228</v>
      </c>
      <c r="I56" s="18" t="s">
        <v>238</v>
      </c>
      <c r="J56" s="18" t="s">
        <v>239</v>
      </c>
      <c r="K56" s="18" t="s">
        <v>32</v>
      </c>
      <c r="L56" t="str">
        <f>IF(COUNT(SEARCH({"areer Conference*","*dership Conference*","*Sale*Conference*","*Red Jacket*","*RJR*","*op Director Trip*","*TDT*","Catch the dream*","*NSD*"},J68)),1,"")</f>
        <v/>
      </c>
    </row>
    <row r="57" spans="7:12" x14ac:dyDescent="0.25">
      <c r="G57" s="18" t="s">
        <v>177</v>
      </c>
      <c r="H57" s="18">
        <v>228</v>
      </c>
      <c r="I57" s="18" t="s">
        <v>178</v>
      </c>
      <c r="J57" s="18" t="s">
        <v>179</v>
      </c>
      <c r="K57" s="18" t="s">
        <v>32</v>
      </c>
      <c r="L57" t="str">
        <f>IF(COUNT(SEARCH({"areer Conference*","*dership Conference*","*Sale*Conference*","*Red Jacket*","*RJR*","*op Director Trip*","*TDT*","Catch the dream*","*NSD*"},J69)),1,"")</f>
        <v/>
      </c>
    </row>
    <row r="58" spans="7:12" x14ac:dyDescent="0.25">
      <c r="G58" t="s">
        <v>53</v>
      </c>
      <c r="H58">
        <v>213</v>
      </c>
      <c r="I58" t="s">
        <v>240</v>
      </c>
      <c r="J58" t="s">
        <v>241</v>
      </c>
      <c r="K58" s="18" t="s">
        <v>32</v>
      </c>
      <c r="L58" t="str">
        <f>IF(COUNT(SEARCH({"areer Conference*","*dership Conference*","*Sale*Conference*","*Red Jacket*","*RJR*","*op Director Trip*","*TDT*","Catch the dream*","*NSD*"},J70)),1,"")</f>
        <v/>
      </c>
    </row>
    <row r="59" spans="7:12" x14ac:dyDescent="0.25">
      <c r="G59" t="s">
        <v>53</v>
      </c>
      <c r="H59">
        <v>213</v>
      </c>
      <c r="I59" t="s">
        <v>242</v>
      </c>
      <c r="J59" t="s">
        <v>397</v>
      </c>
      <c r="K59" s="18" t="s">
        <v>32</v>
      </c>
      <c r="L59" t="str">
        <f>IF(COUNT(SEARCH({"areer Conference*","*dership Conference*","*Sale*Conference*","*Red Jacket*","*RJR*","*op Director Trip*","*TDT*","Catch the dream*","*NSD*"},J71)),1,"")</f>
        <v/>
      </c>
    </row>
    <row r="60" spans="7:12" x14ac:dyDescent="0.25">
      <c r="G60" t="s">
        <v>53</v>
      </c>
      <c r="H60">
        <v>213</v>
      </c>
      <c r="I60" t="s">
        <v>147</v>
      </c>
      <c r="J60" t="s">
        <v>168</v>
      </c>
      <c r="K60" t="s">
        <v>70</v>
      </c>
      <c r="L60" t="str">
        <f>IF(COUNT(SEARCH({"areer Conference*","*dership Conference*","*Sale*Conference*","*Red Jacket*","*RJR*","*op Director Trip*","*TDT*","Catch the dream*","*NSD*"},J72)),1,"")</f>
        <v/>
      </c>
    </row>
    <row r="61" spans="7:12" x14ac:dyDescent="0.25">
      <c r="G61" t="s">
        <v>53</v>
      </c>
      <c r="H61">
        <v>213</v>
      </c>
      <c r="I61" t="s">
        <v>102</v>
      </c>
      <c r="J61" t="s">
        <v>101</v>
      </c>
      <c r="K61" t="s">
        <v>70</v>
      </c>
      <c r="L61" t="str">
        <f>IF(COUNT(SEARCH({"areer Conference*","*dership Conference*","*Sale*Conference*","*Red Jacket*","*RJR*","*op Director Trip*","*TDT*","Catch the dream*","*NSD*"},J73)),1,"")</f>
        <v/>
      </c>
    </row>
    <row r="62" spans="7:12" x14ac:dyDescent="0.25">
      <c r="G62" t="s">
        <v>53</v>
      </c>
      <c r="H62">
        <v>213</v>
      </c>
      <c r="I62" t="s">
        <v>117</v>
      </c>
      <c r="J62" t="s">
        <v>419</v>
      </c>
      <c r="K62" t="s">
        <v>70</v>
      </c>
      <c r="L62" t="str">
        <f>IF(COUNT(SEARCH({"areer Conference*","*dership Conference*","*Sale*Conference*","*Red Jacket*","*RJR*","*op Director Trip*","*TDT*","Catch the dream*","*NSD*"},J74)),1,"")</f>
        <v/>
      </c>
    </row>
    <row r="63" spans="7:12" x14ac:dyDescent="0.25">
      <c r="G63" t="s">
        <v>53</v>
      </c>
      <c r="H63">
        <v>213</v>
      </c>
      <c r="I63" t="s">
        <v>116</v>
      </c>
      <c r="J63" t="s">
        <v>115</v>
      </c>
      <c r="K63" s="18" t="s">
        <v>32</v>
      </c>
      <c r="L63" t="str">
        <f>IF(COUNT(SEARCH({"areer Conference*","*dership Conference*","*Sale*Conference*","*Red Jacket*","*RJR*","*op Director Trip*","*TDT*","Catch the dream*","*NSD*"},J75)),1,"")</f>
        <v/>
      </c>
    </row>
    <row r="64" spans="7:12" x14ac:dyDescent="0.25">
      <c r="G64" t="s">
        <v>53</v>
      </c>
      <c r="H64">
        <v>213</v>
      </c>
      <c r="I64" t="s">
        <v>151</v>
      </c>
      <c r="J64" t="s">
        <v>152</v>
      </c>
      <c r="K64" t="s">
        <v>70</v>
      </c>
      <c r="L64" t="str">
        <f>IF(COUNT(SEARCH({"areer Conference*","*dership Conference*","*Sale*Conference*","*Red Jacket*","*RJR*","*op Director Trip*","*TDT*","Catch the dream*","*NSD*"},J76)),1,"")</f>
        <v/>
      </c>
    </row>
    <row r="65" spans="7:12" x14ac:dyDescent="0.25">
      <c r="G65" t="s">
        <v>180</v>
      </c>
      <c r="H65">
        <v>229</v>
      </c>
      <c r="I65" t="s">
        <v>181</v>
      </c>
      <c r="J65" t="s">
        <v>182</v>
      </c>
      <c r="K65" s="18" t="s">
        <v>32</v>
      </c>
      <c r="L65" t="str">
        <f>IF(COUNT(SEARCH({"areer Conference*","*dership Conference*","*Sale*Conference*","*Red Jacket*","*RJR*","*op Director Trip*","*TDT*","Catch the dream*","*NSD*"},J77)),1,"")</f>
        <v/>
      </c>
    </row>
    <row r="66" spans="7:12" x14ac:dyDescent="0.25">
      <c r="G66" t="s">
        <v>180</v>
      </c>
      <c r="H66">
        <v>229</v>
      </c>
      <c r="I66" t="s">
        <v>243</v>
      </c>
      <c r="J66" t="s">
        <v>244</v>
      </c>
      <c r="K66" s="18" t="s">
        <v>32</v>
      </c>
      <c r="L66" t="str">
        <f>IF(COUNT(SEARCH({"areer Conference*","*dership Conference*","*Sale*Conference*","*Red Jacket*","*RJR*","*op Director Trip*","*TDT*","Catch the dream*","*NSD*"},J78)),1,"")</f>
        <v/>
      </c>
    </row>
    <row r="67" spans="7:12" x14ac:dyDescent="0.25">
      <c r="G67" s="18" t="s">
        <v>49</v>
      </c>
      <c r="H67" s="18">
        <v>100</v>
      </c>
      <c r="I67" s="18" t="s">
        <v>333</v>
      </c>
      <c r="J67" s="18" t="s">
        <v>420</v>
      </c>
      <c r="K67" s="18" t="s">
        <v>32</v>
      </c>
      <c r="L67" t="str">
        <f>IF(COUNT(SEARCH({"areer Conference*","*dership Conference*","*Sale*Conference*","*Red Jacket*","*RJR*","*op Director Trip*","*TDT*","Catch the dream*","*NSD*"},J79)),1,"")</f>
        <v/>
      </c>
    </row>
    <row r="68" spans="7:12" x14ac:dyDescent="0.25">
      <c r="G68" t="s">
        <v>183</v>
      </c>
      <c r="H68" s="18">
        <v>203</v>
      </c>
      <c r="I68" t="s">
        <v>184</v>
      </c>
      <c r="J68" t="s">
        <v>185</v>
      </c>
      <c r="K68" s="18" t="s">
        <v>32</v>
      </c>
      <c r="L68" t="str">
        <f>IF(COUNT(SEARCH({"areer Conference*","*dership Conference*","*Sale*Conference*","*Red Jacket*","*RJR*","*op Director Trip*","*TDT*","Catch the dream*","*NSD*"},J80)),1,"")</f>
        <v/>
      </c>
    </row>
    <row r="69" spans="7:12" x14ac:dyDescent="0.25">
      <c r="G69" t="s">
        <v>96</v>
      </c>
      <c r="H69" s="18">
        <v>850</v>
      </c>
      <c r="I69" t="s">
        <v>247</v>
      </c>
      <c r="J69" t="s">
        <v>248</v>
      </c>
      <c r="K69" s="18" t="s">
        <v>32</v>
      </c>
      <c r="L69" t="str">
        <f>IF(COUNT(SEARCH({"areer Conference*","*dership Conference*","*Sale*Conference*","*Red Jacket*","*RJR*","*op Director Trip*","*TDT*","Catch the dream*","*NSD*"},J81)),1,"")</f>
        <v/>
      </c>
    </row>
    <row r="70" spans="7:12" x14ac:dyDescent="0.25">
      <c r="G70" t="s">
        <v>96</v>
      </c>
      <c r="H70" s="18">
        <v>850</v>
      </c>
      <c r="I70" t="s">
        <v>119</v>
      </c>
      <c r="J70" t="s">
        <v>118</v>
      </c>
      <c r="K70" s="18" t="s">
        <v>32</v>
      </c>
      <c r="L70" t="str">
        <f>IF(COUNT(SEARCH({"areer Conference*","*dership Conference*","*Sale*Conference*","*Red Jacket*","*RJR*","*op Director Trip*","*TDT*","Catch the dream*","*NSD*"},J82)),1,"")</f>
        <v/>
      </c>
    </row>
    <row r="71" spans="7:12" x14ac:dyDescent="0.25">
      <c r="G71" t="s">
        <v>96</v>
      </c>
      <c r="H71" s="18">
        <v>850</v>
      </c>
      <c r="I71" t="s">
        <v>249</v>
      </c>
      <c r="J71" t="s">
        <v>250</v>
      </c>
      <c r="K71" s="18" t="s">
        <v>32</v>
      </c>
      <c r="L71" t="str">
        <f>IF(COUNT(SEARCH({"areer Conference*","*dership Conference*","*Sale*Conference*","*Red Jacket*","*RJR*","*op Director Trip*","*TDT*","Catch the dream*","*NSD*"},J83)),1,"")</f>
        <v/>
      </c>
    </row>
    <row r="72" spans="7:12" x14ac:dyDescent="0.25">
      <c r="G72" t="s">
        <v>96</v>
      </c>
      <c r="H72" s="18">
        <v>850</v>
      </c>
      <c r="I72" t="s">
        <v>251</v>
      </c>
      <c r="J72" t="s">
        <v>252</v>
      </c>
      <c r="K72" s="18" t="s">
        <v>32</v>
      </c>
      <c r="L72" t="str">
        <f>IF(COUNT(SEARCH({"areer Conference*","*dership Conference*","*Sale*Conference*","*Red Jacket*","*RJR*","*op Director Trip*","*TDT*","Catch the dream*","*NSD*"},J84)),1,"")</f>
        <v/>
      </c>
    </row>
    <row r="73" spans="7:12" x14ac:dyDescent="0.25">
      <c r="G73" t="s">
        <v>96</v>
      </c>
      <c r="H73" s="18">
        <v>850</v>
      </c>
      <c r="I73" t="s">
        <v>421</v>
      </c>
      <c r="J73" t="s">
        <v>422</v>
      </c>
      <c r="K73" s="18" t="s">
        <v>32</v>
      </c>
      <c r="L73" t="str">
        <f>IF(COUNT(SEARCH({"areer Conference*","*dership Conference*","*Sale*Conference*","*Red Jacket*","*RJR*","*op Director Trip*","*TDT*","Catch the dream*","*NSD*"},J85)),1,"")</f>
        <v/>
      </c>
    </row>
    <row r="74" spans="7:12" x14ac:dyDescent="0.25">
      <c r="G74" t="s">
        <v>96</v>
      </c>
      <c r="H74" s="18">
        <v>850</v>
      </c>
      <c r="I74" t="s">
        <v>253</v>
      </c>
      <c r="J74" t="s">
        <v>254</v>
      </c>
      <c r="K74" s="18" t="s">
        <v>32</v>
      </c>
      <c r="L74" t="str">
        <f>IF(COUNT(SEARCH({"areer Conference*","*dership Conference*","*Sale*Conference*","*Red Jacket*","*RJR*","*op Director Trip*","*TDT*","Catch the dream*","*NSD*"},J86)),1,"")</f>
        <v/>
      </c>
    </row>
    <row r="75" spans="7:12" x14ac:dyDescent="0.25">
      <c r="G75" t="s">
        <v>96</v>
      </c>
      <c r="H75" s="18">
        <v>850</v>
      </c>
      <c r="I75" t="s">
        <v>255</v>
      </c>
      <c r="J75" t="s">
        <v>256</v>
      </c>
      <c r="K75" s="18" t="s">
        <v>32</v>
      </c>
      <c r="L75" t="str">
        <f>IF(COUNT(SEARCH({"areer Conference*","*dership Conference*","*Sale*Conference*","*Red Jacket*","*RJR*","*op Director Trip*","*TDT*","Catch the dream*","*NSD*"},J87)),1,"")</f>
        <v/>
      </c>
    </row>
    <row r="76" spans="7:12" x14ac:dyDescent="0.25">
      <c r="G76" t="s">
        <v>96</v>
      </c>
      <c r="H76" s="18">
        <v>850</v>
      </c>
      <c r="I76" t="s">
        <v>257</v>
      </c>
      <c r="J76" t="s">
        <v>258</v>
      </c>
      <c r="K76" s="18" t="s">
        <v>32</v>
      </c>
      <c r="L76" t="str">
        <f>IF(COUNT(SEARCH({"areer Conference*","*dership Conference*","*Sale*Conference*","*Red Jacket*","*RJR*","*op Director Trip*","*TDT*","Catch the dream*","*NSD*"},J88)),1,"")</f>
        <v/>
      </c>
    </row>
    <row r="77" spans="7:12" x14ac:dyDescent="0.25">
      <c r="G77" t="s">
        <v>96</v>
      </c>
      <c r="H77" s="18">
        <v>850</v>
      </c>
      <c r="I77" t="s">
        <v>423</v>
      </c>
      <c r="J77" t="s">
        <v>260</v>
      </c>
      <c r="K77" s="18" t="s">
        <v>32</v>
      </c>
      <c r="L77" t="str">
        <f>IF(COUNT(SEARCH({"areer Conference*","*dership Conference*","*Sale*Conference*","*Red Jacket*","*RJR*","*op Director Trip*","*TDT*","Catch the dream*","*NSD*"},J89)),1,"")</f>
        <v/>
      </c>
    </row>
    <row r="78" spans="7:12" x14ac:dyDescent="0.25">
      <c r="G78" t="s">
        <v>96</v>
      </c>
      <c r="H78" s="18">
        <v>850</v>
      </c>
      <c r="I78" t="s">
        <v>261</v>
      </c>
      <c r="J78" t="s">
        <v>262</v>
      </c>
      <c r="K78" s="18" t="s">
        <v>32</v>
      </c>
      <c r="L78" t="str">
        <f>IF(COUNT(SEARCH({"areer Conference*","*dership Conference*","*Sale*Conference*","*Red Jacket*","*RJR*","*op Director Trip*","*TDT*","Catch the dream*","*NSD*"},J90)),1,"")</f>
        <v/>
      </c>
    </row>
    <row r="79" spans="7:12" x14ac:dyDescent="0.25">
      <c r="G79" t="s">
        <v>96</v>
      </c>
      <c r="H79" s="18">
        <v>850</v>
      </c>
      <c r="I79" t="s">
        <v>263</v>
      </c>
      <c r="J79" t="s">
        <v>264</v>
      </c>
      <c r="K79" s="18" t="s">
        <v>32</v>
      </c>
      <c r="L79" t="str">
        <f>IF(COUNT(SEARCH({"areer Conference*","*dership Conference*","*Sale*Conference*","*Red Jacket*","*RJR*","*op Director Trip*","*TDT*","Catch the dream*","*NSD*"},J91)),1,"")</f>
        <v/>
      </c>
    </row>
    <row r="80" spans="7:12" x14ac:dyDescent="0.25">
      <c r="G80" t="s">
        <v>96</v>
      </c>
      <c r="H80" s="18">
        <v>850</v>
      </c>
      <c r="I80" t="s">
        <v>259</v>
      </c>
      <c r="J80" t="s">
        <v>265</v>
      </c>
      <c r="K80" s="18" t="s">
        <v>32</v>
      </c>
      <c r="L80" t="str">
        <f>IF(COUNT(SEARCH({"areer Conference*","*dership Conference*","*Sale*Conference*","*Red Jacket*","*RJR*","*op Director Trip*","*TDT*","Catch the dream*","*NSD*"},J92)),1,"")</f>
        <v/>
      </c>
    </row>
    <row r="81" spans="7:12" x14ac:dyDescent="0.25">
      <c r="G81" t="s">
        <v>96</v>
      </c>
      <c r="H81" s="18">
        <v>850</v>
      </c>
      <c r="I81" t="s">
        <v>424</v>
      </c>
      <c r="J81" t="s">
        <v>425</v>
      </c>
      <c r="K81" s="18" t="s">
        <v>32</v>
      </c>
      <c r="L81" t="str">
        <f>IF(COUNT(SEARCH({"areer Conference*","*dership Conference*","*Sale*Conference*","*Red Jacket*","*RJR*","*op Director Trip*","*TDT*","Catch the dream*","*NSD*"},J93)),1,"")</f>
        <v/>
      </c>
    </row>
    <row r="82" spans="7:12" x14ac:dyDescent="0.25">
      <c r="G82" t="s">
        <v>96</v>
      </c>
      <c r="H82" s="18">
        <v>850</v>
      </c>
      <c r="I82" t="s">
        <v>266</v>
      </c>
      <c r="J82" t="s">
        <v>267</v>
      </c>
      <c r="K82" s="18" t="s">
        <v>32</v>
      </c>
      <c r="L82" t="str">
        <f>IF(COUNT(SEARCH({"areer Conference*","*dership Conference*","*Sale*Conference*","*Red Jacket*","*RJR*","*op Director Trip*","*TDT*","Catch the dream*","*NSD*"},J94)),1,"")</f>
        <v/>
      </c>
    </row>
    <row r="83" spans="7:12" x14ac:dyDescent="0.25">
      <c r="G83" t="s">
        <v>96</v>
      </c>
      <c r="H83" s="18">
        <v>850</v>
      </c>
      <c r="I83" t="s">
        <v>268</v>
      </c>
      <c r="J83" t="s">
        <v>269</v>
      </c>
      <c r="K83" s="18" t="s">
        <v>32</v>
      </c>
      <c r="L83" t="str">
        <f>IF(COUNT(SEARCH({"areer Conference*","*dership Conference*","*Sale*Conference*","*Red Jacket*","*RJR*","*op Director Trip*","*TDT*","Catch the dream*","*NSD*"},J95)),1,"")</f>
        <v/>
      </c>
    </row>
    <row r="84" spans="7:12" x14ac:dyDescent="0.25">
      <c r="G84" t="s">
        <v>96</v>
      </c>
      <c r="H84" s="18">
        <v>850</v>
      </c>
      <c r="I84" t="s">
        <v>270</v>
      </c>
      <c r="J84" t="s">
        <v>271</v>
      </c>
      <c r="K84" s="18" t="s">
        <v>32</v>
      </c>
      <c r="L84" t="str">
        <f>IF(COUNT(SEARCH({"areer Conference*","*dership Conference*","*Sale*Conference*","*Red Jacket*","*RJR*","*op Director Trip*","*TDT*","Catch the dream*","*NSD*"},J96)),1,"")</f>
        <v/>
      </c>
    </row>
    <row r="85" spans="7:12" x14ac:dyDescent="0.25">
      <c r="G85" t="s">
        <v>96</v>
      </c>
      <c r="H85" s="18">
        <v>850</v>
      </c>
      <c r="I85" t="s">
        <v>272</v>
      </c>
      <c r="J85" t="s">
        <v>273</v>
      </c>
      <c r="K85" s="18" t="s">
        <v>32</v>
      </c>
      <c r="L85" t="str">
        <f>IF(COUNT(SEARCH({"areer Conference*","*dership Conference*","*Sale*Conference*","*Red Jacket*","*RJR*","*op Director Trip*","*TDT*","Catch the dream*","*NSD*"},J97)),1,"")</f>
        <v/>
      </c>
    </row>
    <row r="86" spans="7:12" x14ac:dyDescent="0.25">
      <c r="G86" t="s">
        <v>96</v>
      </c>
      <c r="H86" s="18">
        <v>850</v>
      </c>
      <c r="I86" t="s">
        <v>274</v>
      </c>
      <c r="J86" t="s">
        <v>275</v>
      </c>
      <c r="K86" s="18" t="s">
        <v>32</v>
      </c>
      <c r="L86" t="str">
        <f>IF(COUNT(SEARCH({"areer Conference*","*dership Conference*","*Sale*Conference*","*Red Jacket*","*RJR*","*op Director Trip*","*TDT*","Catch the dream*","*NSD*"},J98)),1,"")</f>
        <v/>
      </c>
    </row>
    <row r="87" spans="7:12" x14ac:dyDescent="0.25">
      <c r="G87" t="s">
        <v>96</v>
      </c>
      <c r="H87" s="18">
        <v>850</v>
      </c>
      <c r="I87" t="s">
        <v>95</v>
      </c>
      <c r="J87" t="s">
        <v>94</v>
      </c>
      <c r="K87" s="18" t="s">
        <v>32</v>
      </c>
      <c r="L87" t="str">
        <f>IF(COUNT(SEARCH({"areer Conference*","*dership Conference*","*Sale*Conference*","*Red Jacket*","*RJR*","*op Director Trip*","*TDT*","Catch the dream*","*NSD*"},J99)),1,"")</f>
        <v/>
      </c>
    </row>
    <row r="88" spans="7:12" x14ac:dyDescent="0.25">
      <c r="G88" t="s">
        <v>96</v>
      </c>
      <c r="H88" s="18">
        <v>850</v>
      </c>
      <c r="I88" t="s">
        <v>276</v>
      </c>
      <c r="J88" t="s">
        <v>277</v>
      </c>
      <c r="K88" s="18" t="s">
        <v>32</v>
      </c>
      <c r="L88" t="str">
        <f>IF(COUNT(SEARCH({"areer Conference*","*dership Conference*","*Sale*Conference*","*Red Jacket*","*RJR*","*op Director Trip*","*TDT*","Catch the dream*","*NSD*"},J100)),1,"")</f>
        <v/>
      </c>
    </row>
    <row r="89" spans="7:12" x14ac:dyDescent="0.25">
      <c r="G89" t="s">
        <v>96</v>
      </c>
      <c r="H89" s="18">
        <v>850</v>
      </c>
      <c r="I89" t="s">
        <v>278</v>
      </c>
      <c r="J89" t="s">
        <v>426</v>
      </c>
      <c r="K89" s="18" t="s">
        <v>32</v>
      </c>
      <c r="L89" t="str">
        <f>IF(COUNT(SEARCH({"areer Conference*","*dership Conference*","*Sale*Conference*","*Red Jacket*","*RJR*","*op Director Trip*","*TDT*","Catch the dream*","*NSD*"},J101)),1,"")</f>
        <v/>
      </c>
    </row>
    <row r="90" spans="7:12" x14ac:dyDescent="0.25">
      <c r="G90" t="s">
        <v>96</v>
      </c>
      <c r="H90" s="18">
        <v>850</v>
      </c>
      <c r="I90" t="s">
        <v>111</v>
      </c>
      <c r="J90" t="s">
        <v>110</v>
      </c>
      <c r="K90" s="18" t="s">
        <v>32</v>
      </c>
      <c r="L90" t="str">
        <f>IF(COUNT(SEARCH({"areer Conference*","*dership Conference*","*Sale*Conference*","*Red Jacket*","*RJR*","*op Director Trip*","*TDT*","Catch the dream*","*NSD*"},J102)),1,"")</f>
        <v/>
      </c>
    </row>
    <row r="91" spans="7:12" x14ac:dyDescent="0.25">
      <c r="G91" t="s">
        <v>96</v>
      </c>
      <c r="H91" s="18">
        <v>850</v>
      </c>
      <c r="I91" t="s">
        <v>280</v>
      </c>
      <c r="J91" t="s">
        <v>281</v>
      </c>
      <c r="K91" s="18" t="s">
        <v>32</v>
      </c>
      <c r="L91" t="str">
        <f>IF(COUNT(SEARCH({"areer Conference*","*dership Conference*","*Sale*Conference*","*Red Jacket*","*RJR*","*op Director Trip*","*TDT*","Catch the dream*","*NSD*"},J103)),1,"")</f>
        <v/>
      </c>
    </row>
    <row r="92" spans="7:12" x14ac:dyDescent="0.25">
      <c r="G92" t="s">
        <v>96</v>
      </c>
      <c r="H92" s="18">
        <v>850</v>
      </c>
      <c r="I92" t="s">
        <v>282</v>
      </c>
      <c r="J92" t="s">
        <v>283</v>
      </c>
      <c r="K92" s="18" t="s">
        <v>32</v>
      </c>
      <c r="L92" t="str">
        <f>IF(COUNT(SEARCH({"areer Conference*","*dership Conference*","*Sale*Conference*","*Red Jacket*","*RJR*","*op Director Trip*","*TDT*","Catch the dream*","*NSD*"},J104)),1,"")</f>
        <v/>
      </c>
    </row>
    <row r="93" spans="7:12" x14ac:dyDescent="0.25">
      <c r="G93" t="s">
        <v>96</v>
      </c>
      <c r="H93" s="18">
        <v>850</v>
      </c>
      <c r="I93" t="s">
        <v>284</v>
      </c>
      <c r="J93" t="s">
        <v>285</v>
      </c>
      <c r="K93" s="18" t="s">
        <v>32</v>
      </c>
      <c r="L93" t="str">
        <f>IF(COUNT(SEARCH({"areer Conference*","*dership Conference*","*Sale*Conference*","*Red Jacket*","*RJR*","*op Director Trip*","*TDT*","Catch the dream*","*NSD*"},J105)),1,"")</f>
        <v/>
      </c>
    </row>
    <row r="94" spans="7:12" x14ac:dyDescent="0.25">
      <c r="G94" t="s">
        <v>96</v>
      </c>
      <c r="H94" s="18">
        <v>850</v>
      </c>
      <c r="I94" t="s">
        <v>286</v>
      </c>
      <c r="J94" t="s">
        <v>427</v>
      </c>
      <c r="K94" s="18" t="s">
        <v>32</v>
      </c>
      <c r="L94" t="str">
        <f>IF(COUNT(SEARCH({"areer Conference*","*dership Conference*","*Sale*Conference*","*Red Jacket*","*RJR*","*op Director Trip*","*TDT*","Catch the dream*","*NSD*"},J106)),1,"")</f>
        <v/>
      </c>
    </row>
    <row r="95" spans="7:12" x14ac:dyDescent="0.25">
      <c r="G95" t="s">
        <v>96</v>
      </c>
      <c r="H95" s="18">
        <v>850</v>
      </c>
      <c r="I95" t="s">
        <v>287</v>
      </c>
      <c r="J95" t="s">
        <v>288</v>
      </c>
      <c r="K95" s="18" t="s">
        <v>32</v>
      </c>
      <c r="L95" t="str">
        <f>IF(COUNT(SEARCH({"areer Conference*","*dership Conference*","*Sale*Conference*","*Red Jacket*","*RJR*","*op Director Trip*","*TDT*","Catch the dream*","*NSD*"},J107)),1,"")</f>
        <v/>
      </c>
    </row>
    <row r="96" spans="7:12" x14ac:dyDescent="0.25">
      <c r="G96" t="s">
        <v>96</v>
      </c>
      <c r="H96" s="18">
        <v>850</v>
      </c>
      <c r="I96" t="s">
        <v>289</v>
      </c>
      <c r="J96" t="s">
        <v>290</v>
      </c>
      <c r="K96" s="18" t="s">
        <v>32</v>
      </c>
      <c r="L96" t="str">
        <f>IF(COUNT(SEARCH({"areer Conference*","*dership Conference*","*Sale*Conference*","*Red Jacket*","*RJR*","*op Director Trip*","*TDT*","Catch the dream*","*NSD*"},J108)),1,"")</f>
        <v/>
      </c>
    </row>
    <row r="97" spans="7:12" x14ac:dyDescent="0.25">
      <c r="G97" t="s">
        <v>96</v>
      </c>
      <c r="H97" s="18">
        <v>850</v>
      </c>
      <c r="I97" t="s">
        <v>292</v>
      </c>
      <c r="J97" t="s">
        <v>293</v>
      </c>
      <c r="K97" s="18" t="s">
        <v>32</v>
      </c>
      <c r="L97" t="str">
        <f>IF(COUNT(SEARCH({"areer Conference*","*dership Conference*","*Sale*Conference*","*Red Jacket*","*RJR*","*op Director Trip*","*TDT*","Catch the dream*","*NSD*"},J109)),1,"")</f>
        <v/>
      </c>
    </row>
    <row r="98" spans="7:12" x14ac:dyDescent="0.25">
      <c r="G98" t="s">
        <v>96</v>
      </c>
      <c r="H98" s="18">
        <v>850</v>
      </c>
      <c r="I98" t="s">
        <v>294</v>
      </c>
      <c r="J98" t="s">
        <v>295</v>
      </c>
      <c r="K98" s="18" t="s">
        <v>32</v>
      </c>
      <c r="L98" t="str">
        <f>IF(COUNT(SEARCH({"areer Conference*","*dership Conference*","*Sale*Conference*","*Red Jacket*","*RJR*","*op Director Trip*","*TDT*","Catch the dream*","*NSD*"},J110)),1,"")</f>
        <v/>
      </c>
    </row>
    <row r="99" spans="7:12" x14ac:dyDescent="0.25">
      <c r="G99" t="s">
        <v>96</v>
      </c>
      <c r="H99" s="18">
        <v>850</v>
      </c>
      <c r="I99" t="s">
        <v>296</v>
      </c>
      <c r="J99" t="s">
        <v>428</v>
      </c>
      <c r="K99" s="18" t="s">
        <v>32</v>
      </c>
      <c r="L99" t="str">
        <f>IF(COUNT(SEARCH({"areer Conference*","*dership Conference*","*Sale*Conference*","*Red Jacket*","*RJR*","*op Director Trip*","*TDT*","Catch the dream*","*NSD*"},J111)),1,"")</f>
        <v/>
      </c>
    </row>
    <row r="100" spans="7:12" x14ac:dyDescent="0.25">
      <c r="G100" t="s">
        <v>96</v>
      </c>
      <c r="H100" s="18">
        <v>850</v>
      </c>
      <c r="I100" t="s">
        <v>297</v>
      </c>
      <c r="J100" t="s">
        <v>298</v>
      </c>
      <c r="K100" s="18" t="s">
        <v>32</v>
      </c>
      <c r="L100" t="str">
        <f>IF(COUNT(SEARCH({"areer Conference*","*dership Conference*","*Sale*Conference*","*Red Jacket*","*RJR*","*op Director Trip*","*TDT*","Catch the dream*","*NSD*"},J112)),1,"")</f>
        <v/>
      </c>
    </row>
    <row r="101" spans="7:12" x14ac:dyDescent="0.25">
      <c r="G101" t="s">
        <v>96</v>
      </c>
      <c r="H101" s="18">
        <v>850</v>
      </c>
      <c r="I101" t="s">
        <v>299</v>
      </c>
      <c r="J101" t="s">
        <v>300</v>
      </c>
      <c r="K101" s="18" t="s">
        <v>32</v>
      </c>
      <c r="L101" t="str">
        <f>IF(COUNT(SEARCH({"areer Conference*","*dership Conference*","*Sale*Conference*","*Red Jacket*","*RJR*","*op Director Trip*","*TDT*","Catch the dream*","*NSD*"},J113)),1,"")</f>
        <v/>
      </c>
    </row>
    <row r="102" spans="7:12" x14ac:dyDescent="0.25">
      <c r="G102" t="s">
        <v>96</v>
      </c>
      <c r="H102" s="18">
        <v>850</v>
      </c>
      <c r="I102" t="s">
        <v>301</v>
      </c>
      <c r="J102" t="s">
        <v>302</v>
      </c>
      <c r="K102" s="18" t="s">
        <v>32</v>
      </c>
      <c r="L102" t="str">
        <f>IF(COUNT(SEARCH({"areer Conference*","*dership Conference*","*Sale*Conference*","*Red Jacket*","*RJR*","*op Director Trip*","*TDT*","Catch the dream*","*NSD*"},J114)),1,"")</f>
        <v/>
      </c>
    </row>
    <row r="103" spans="7:12" x14ac:dyDescent="0.25">
      <c r="G103" t="s">
        <v>96</v>
      </c>
      <c r="H103" s="18">
        <v>850</v>
      </c>
      <c r="I103" t="s">
        <v>303</v>
      </c>
      <c r="J103" t="s">
        <v>304</v>
      </c>
      <c r="K103" s="18" t="s">
        <v>32</v>
      </c>
      <c r="L103" t="str">
        <f>IF(COUNT(SEARCH({"areer Conference*","*dership Conference*","*Sale*Conference*","*Red Jacket*","*RJR*","*op Director Trip*","*TDT*","Catch the dream*","*NSD*"},J115)),1,"")</f>
        <v/>
      </c>
    </row>
    <row r="104" spans="7:12" x14ac:dyDescent="0.25">
      <c r="G104" t="s">
        <v>96</v>
      </c>
      <c r="H104" s="18">
        <v>850</v>
      </c>
      <c r="I104" t="s">
        <v>305</v>
      </c>
      <c r="J104" t="s">
        <v>306</v>
      </c>
      <c r="K104" s="18" t="s">
        <v>32</v>
      </c>
      <c r="L104" t="str">
        <f>IF(COUNT(SEARCH({"areer Conference*","*dership Conference*","*Sale*Conference*","*Red Jacket*","*RJR*","*op Director Trip*","*TDT*","Catch the dream*","*NSD*"},J116)),1,"")</f>
        <v/>
      </c>
    </row>
    <row r="105" spans="7:12" x14ac:dyDescent="0.25">
      <c r="G105" t="s">
        <v>96</v>
      </c>
      <c r="H105" s="18">
        <v>850</v>
      </c>
      <c r="I105" t="s">
        <v>307</v>
      </c>
      <c r="J105" t="s">
        <v>308</v>
      </c>
      <c r="K105" s="18" t="s">
        <v>32</v>
      </c>
      <c r="L105" t="str">
        <f>IF(COUNT(SEARCH({"areer Conference*","*dership Conference*","*Sale*Conference*","*Red Jacket*","*RJR*","*op Director Trip*","*TDT*","Catch the dream*","*NSD*"},J117)),1,"")</f>
        <v/>
      </c>
    </row>
    <row r="106" spans="7:12" ht="14.5" x14ac:dyDescent="0.35">
      <c r="G106" s="42" t="s">
        <v>73</v>
      </c>
      <c r="H106" s="43">
        <v>313</v>
      </c>
      <c r="I106" s="42" t="s">
        <v>222</v>
      </c>
      <c r="J106" s="42" t="s">
        <v>223</v>
      </c>
      <c r="K106" s="43" t="s">
        <v>32</v>
      </c>
      <c r="L106" t="str">
        <f>IF(COUNT(SEARCH({"areer Conference*","*dership Conference*","*Sale*Conference*","*Red Jacket*","*RJR*","*op Director Trip*","*TDT*","Catch the dream*","*NSD*"},J118)),1,"")</f>
        <v/>
      </c>
    </row>
    <row r="107" spans="7:12" x14ac:dyDescent="0.25">
      <c r="G107" t="s">
        <v>69</v>
      </c>
      <c r="H107" s="18">
        <v>308</v>
      </c>
      <c r="I107" t="s">
        <v>68</v>
      </c>
      <c r="J107" t="s">
        <v>67</v>
      </c>
      <c r="K107" s="18" t="s">
        <v>32</v>
      </c>
      <c r="L107" t="str">
        <f>IF(COUNT(SEARCH({"areer Conference*","*dership Conference*","*Sale*Conference*","*Red Jacket*","*RJR*","*op Director Trip*","*TDT*","Catch the dream*","*NSD*"},J119)),1,"")</f>
        <v/>
      </c>
    </row>
    <row r="108" spans="7:12" x14ac:dyDescent="0.25">
      <c r="G108" t="s">
        <v>69</v>
      </c>
      <c r="H108" s="18">
        <v>308</v>
      </c>
      <c r="I108" t="s">
        <v>429</v>
      </c>
      <c r="J108" t="s">
        <v>430</v>
      </c>
      <c r="K108" s="18" t="s">
        <v>32</v>
      </c>
      <c r="L108">
        <f>IF(COUNT(SEARCH({"areer Conference*","*dership Conference*","*Sale*Conference*","*Red Jacket*","*RJR*","*op Director Trip*","*TDT*","Catch the dream*","*NSD*"},J120)),1,"")</f>
        <v>1</v>
      </c>
    </row>
    <row r="109" spans="7:12" x14ac:dyDescent="0.25">
      <c r="G109" t="s">
        <v>186</v>
      </c>
      <c r="H109" s="18">
        <v>319</v>
      </c>
      <c r="I109" t="s">
        <v>187</v>
      </c>
      <c r="J109" t="s">
        <v>188</v>
      </c>
      <c r="K109" s="18" t="s">
        <v>32</v>
      </c>
      <c r="L109">
        <f>IF(COUNT(SEARCH({"areer Conference*","*dership Conference*","*Sale*Conference*","*Red Jacket*","*RJR*","*op Director Trip*","*TDT*","Catch the dream*","*NSD*"},J121)),1,"")</f>
        <v>1</v>
      </c>
    </row>
    <row r="110" spans="7:12" x14ac:dyDescent="0.25">
      <c r="G110" t="s">
        <v>49</v>
      </c>
      <c r="H110" s="18">
        <v>100</v>
      </c>
      <c r="I110" t="s">
        <v>55</v>
      </c>
      <c r="J110" t="s">
        <v>383</v>
      </c>
      <c r="K110" s="18" t="s">
        <v>32</v>
      </c>
      <c r="L110" t="str">
        <f>IF(COUNT(SEARCH({"areer Conference*","*dership Conference*","*Sale*Conference*","*Red Jacket*","*RJR*","*op Director Trip*","*TDT*","Catch the dream*","*NSD*"},J122)),1,"")</f>
        <v/>
      </c>
    </row>
    <row r="111" spans="7:12" x14ac:dyDescent="0.25">
      <c r="G111" t="s">
        <v>96</v>
      </c>
      <c r="H111" s="18">
        <v>850</v>
      </c>
      <c r="I111" t="s">
        <v>279</v>
      </c>
      <c r="J111" t="s">
        <v>431</v>
      </c>
      <c r="K111" s="18" t="s">
        <v>32</v>
      </c>
      <c r="L111" t="str">
        <f>IF(COUNT(SEARCH({"areer Conference*","*dership Conference*","*Sale*Conference*","*Red Jacket*","*RJR*","*op Director Trip*","*TDT*","Catch the dream*","*NSD*"},J123)),1,"")</f>
        <v/>
      </c>
    </row>
    <row r="112" spans="7:12" x14ac:dyDescent="0.25">
      <c r="G112" t="s">
        <v>49</v>
      </c>
      <c r="H112" s="18">
        <v>100</v>
      </c>
      <c r="I112" t="s">
        <v>337</v>
      </c>
      <c r="J112" t="s">
        <v>385</v>
      </c>
      <c r="K112" s="18" t="s">
        <v>32</v>
      </c>
      <c r="L112" t="str">
        <f>IF(COUNT(SEARCH({"areer Conference*","*dership Conference*","*Sale*Conference*","*Red Jacket*","*RJR*","*op Director Trip*","*TDT*","Catch the dream*","*NSD*"},J124)),1,"")</f>
        <v/>
      </c>
    </row>
    <row r="113" spans="7:12" x14ac:dyDescent="0.25">
      <c r="G113" t="s">
        <v>53</v>
      </c>
      <c r="H113" s="18">
        <v>213</v>
      </c>
      <c r="I113" t="s">
        <v>52</v>
      </c>
      <c r="J113" t="s">
        <v>51</v>
      </c>
      <c r="K113" s="18" t="s">
        <v>32</v>
      </c>
      <c r="L113" t="str">
        <f>IF(COUNT(SEARCH({"areer Conference*","*dership Conference*","*Sale*Conference*","*Red Jacket*","*RJR*","*op Director Trip*","*TDT*","Catch the dream*","*NSD*"},J125)),1,"")</f>
        <v/>
      </c>
    </row>
    <row r="114" spans="7:12" x14ac:dyDescent="0.25">
      <c r="G114" t="s">
        <v>189</v>
      </c>
      <c r="H114" s="18">
        <v>212</v>
      </c>
      <c r="I114" t="s">
        <v>190</v>
      </c>
      <c r="J114" t="s">
        <v>191</v>
      </c>
      <c r="K114" s="18" t="s">
        <v>32</v>
      </c>
      <c r="L114" t="str">
        <f>IF(COUNT(SEARCH({"areer Conference*","*dership Conference*","*Sale*Conference*","*Red Jacket*","*RJR*","*op Director Trip*","*TDT*","Catch the dream*","*NSD*"},J126)),1,"")</f>
        <v/>
      </c>
    </row>
    <row r="115" spans="7:12" x14ac:dyDescent="0.25">
      <c r="G115" t="s">
        <v>61</v>
      </c>
      <c r="H115" s="18">
        <v>310</v>
      </c>
      <c r="I115" t="s">
        <v>60</v>
      </c>
      <c r="J115" t="s">
        <v>59</v>
      </c>
      <c r="K115" s="18" t="s">
        <v>32</v>
      </c>
      <c r="L115" t="str">
        <f>IF(COUNT(SEARCH({"areer Conference*","*dership Conference*","*Sale*Conference*","*Red Jacket*","*RJR*","*op Director Trip*","*TDT*","Catch the dream*","*NSD*"},J127)),1,"")</f>
        <v/>
      </c>
    </row>
    <row r="116" spans="7:12" x14ac:dyDescent="0.25">
      <c r="G116" t="s">
        <v>61</v>
      </c>
      <c r="H116" s="18">
        <v>310</v>
      </c>
      <c r="I116" t="s">
        <v>432</v>
      </c>
      <c r="J116" t="s">
        <v>433</v>
      </c>
      <c r="K116" s="18" t="s">
        <v>32</v>
      </c>
      <c r="L116" t="str">
        <f>IF(COUNT(SEARCH({"areer Conference*","*dership Conference*","*Sale*Conference*","*Red Jacket*","*RJR*","*op Director Trip*","*TDT*","Catch the dream*","*NSD*"},J128)),1,"")</f>
        <v/>
      </c>
    </row>
    <row r="117" spans="7:12" x14ac:dyDescent="0.25">
      <c r="G117" t="s">
        <v>382</v>
      </c>
      <c r="H117" s="18">
        <v>400</v>
      </c>
      <c r="I117" t="s">
        <v>309</v>
      </c>
      <c r="J117" t="s">
        <v>310</v>
      </c>
      <c r="K117" s="18" t="s">
        <v>32</v>
      </c>
      <c r="L117" t="str">
        <f>IF(COUNT(SEARCH({"areer Conference*","*dership Conference*","*Sale*Conference*","*Red Jacket*","*RJR*","*op Director Trip*","*TDT*","Catch the dream*","*NSD*"},J129)),1,"")</f>
        <v/>
      </c>
    </row>
    <row r="118" spans="7:12" x14ac:dyDescent="0.25">
      <c r="G118" t="s">
        <v>382</v>
      </c>
      <c r="H118" s="18">
        <v>400</v>
      </c>
      <c r="I118" t="s">
        <v>311</v>
      </c>
      <c r="J118" t="s">
        <v>312</v>
      </c>
      <c r="K118" s="18" t="s">
        <v>32</v>
      </c>
      <c r="L118" t="str">
        <f>IF(COUNT(SEARCH({"areer Conference*","*dership Conference*","*Sale*Conference*","*Red Jacket*","*RJR*","*op Director Trip*","*TDT*","Catch the dream*","*NSD*"},J130)),1,"")</f>
        <v/>
      </c>
    </row>
    <row r="119" spans="7:12" x14ac:dyDescent="0.25">
      <c r="G119" t="s">
        <v>382</v>
      </c>
      <c r="H119" s="18">
        <v>400</v>
      </c>
      <c r="I119" t="s">
        <v>313</v>
      </c>
      <c r="J119" t="s">
        <v>314</v>
      </c>
      <c r="K119" s="18" t="s">
        <v>32</v>
      </c>
      <c r="L119" t="str">
        <f>IF(COUNT(SEARCH({"areer Conference*","*dership Conference*","*Sale*Conference*","*Red Jacket*","*RJR*","*op Director Trip*","*TDT*","Catch the dream*","*NSD*"},J131)),1,"")</f>
        <v/>
      </c>
    </row>
    <row r="120" spans="7:12" x14ac:dyDescent="0.25">
      <c r="G120" t="s">
        <v>382</v>
      </c>
      <c r="H120">
        <v>400</v>
      </c>
      <c r="I120" t="s">
        <v>156</v>
      </c>
      <c r="J120" t="s">
        <v>169</v>
      </c>
      <c r="K120" t="s">
        <v>70</v>
      </c>
      <c r="L120" t="str">
        <f>IF(COUNT(SEARCH({"areer Conference*","*dership Conference*","*Sale*Conference*","*Red Jacket*","*RJR*","*op Director Trip*","*TDT*","Catch the dream*","*NSD*"},J132)),1,"")</f>
        <v/>
      </c>
    </row>
    <row r="121" spans="7:12" x14ac:dyDescent="0.25">
      <c r="G121" t="s">
        <v>382</v>
      </c>
      <c r="H121">
        <v>400</v>
      </c>
      <c r="I121" t="s">
        <v>158</v>
      </c>
      <c r="J121" t="s">
        <v>434</v>
      </c>
      <c r="K121" t="s">
        <v>70</v>
      </c>
      <c r="L121" t="str">
        <f>IF(COUNT(SEARCH({"areer Conference*","*dership Conference*","*Sale*Conference*","*Red Jacket*","*RJR*","*op Director Trip*","*TDT*","Catch the dream*","*NSD*"},J133)),1,"")</f>
        <v/>
      </c>
    </row>
    <row r="122" spans="7:12" x14ac:dyDescent="0.25">
      <c r="G122" t="s">
        <v>382</v>
      </c>
      <c r="H122" s="18">
        <v>400</v>
      </c>
      <c r="I122" t="s">
        <v>34</v>
      </c>
      <c r="J122" t="s">
        <v>33</v>
      </c>
      <c r="K122" s="18" t="s">
        <v>32</v>
      </c>
      <c r="L122" t="str">
        <f>IF(COUNT(SEARCH({"areer Conference*","*dership Conference*","*Sale*Conference*","*Red Jacket*","*RJR*","*op Director Trip*","*TDT*","Catch the dream*","*NSD*"},J134)),1,"")</f>
        <v/>
      </c>
    </row>
    <row r="123" spans="7:12" x14ac:dyDescent="0.25">
      <c r="G123" t="s">
        <v>382</v>
      </c>
      <c r="H123" s="18">
        <v>400</v>
      </c>
      <c r="I123" t="s">
        <v>435</v>
      </c>
      <c r="J123" t="s">
        <v>436</v>
      </c>
      <c r="K123" s="18" t="s">
        <v>32</v>
      </c>
      <c r="L123">
        <f>IF(COUNT(SEARCH({"areer Conference*","*dership Conference*","*Sale*Conference*","*Red Jacket*","*RJR*","*op Director Trip*","*TDT*","Catch the dream*","*NSD*"},J135)),1,"")</f>
        <v>1</v>
      </c>
    </row>
    <row r="124" spans="7:12" x14ac:dyDescent="0.25">
      <c r="G124" t="s">
        <v>192</v>
      </c>
      <c r="H124" s="18">
        <v>223</v>
      </c>
      <c r="I124" t="s">
        <v>193</v>
      </c>
      <c r="J124" t="s">
        <v>194</v>
      </c>
      <c r="K124" s="18" t="s">
        <v>32</v>
      </c>
      <c r="L124" t="str">
        <f>IF(COUNT(SEARCH({"areer Conference*","*dership Conference*","*Sale*Conference*","*Red Jacket*","*RJR*","*op Director Trip*","*TDT*","Catch the dream*","*NSD*"},J136)),1,"")</f>
        <v/>
      </c>
    </row>
    <row r="125" spans="7:12" x14ac:dyDescent="0.25">
      <c r="G125" t="s">
        <v>64</v>
      </c>
      <c r="H125" s="18">
        <v>311</v>
      </c>
      <c r="I125" t="s">
        <v>63</v>
      </c>
      <c r="J125" t="s">
        <v>62</v>
      </c>
      <c r="K125" s="18" t="s">
        <v>32</v>
      </c>
      <c r="L125" t="str">
        <f>IF(COUNT(SEARCH({"areer Conference*","*dership Conference*","*Sale*Conference*","*Red Jacket*","*RJR*","*op Director Trip*","*TDT*","Catch the dream*","*NSD*"},J137)),1,"")</f>
        <v/>
      </c>
    </row>
    <row r="126" spans="7:12" x14ac:dyDescent="0.25">
      <c r="G126" t="s">
        <v>64</v>
      </c>
      <c r="H126" s="18">
        <v>311</v>
      </c>
      <c r="I126" t="s">
        <v>437</v>
      </c>
      <c r="J126" t="s">
        <v>438</v>
      </c>
      <c r="K126" s="18" t="s">
        <v>32</v>
      </c>
      <c r="L126" t="str">
        <f>IF(COUNT(SEARCH({"areer Conference*","*dership Conference*","*Sale*Conference*","*Red Jacket*","*RJR*","*op Director Trip*","*TDT*","Catch the dream*","*NSD*"},J138)),1,"")</f>
        <v/>
      </c>
    </row>
    <row r="127" spans="7:12" x14ac:dyDescent="0.25">
      <c r="G127" t="s">
        <v>99</v>
      </c>
      <c r="H127" s="18">
        <v>402</v>
      </c>
      <c r="I127" t="s">
        <v>98</v>
      </c>
      <c r="J127" t="s">
        <v>97</v>
      </c>
      <c r="K127" s="18" t="s">
        <v>32</v>
      </c>
      <c r="L127" t="str">
        <f>IF(COUNT(SEARCH({"areer Conference*","*dership Conference*","*Sale*Conference*","*Red Jacket*","*RJR*","*op Director Trip*","*TDT*","Catch the dream*","*NSD*"},J139)),1,"")</f>
        <v/>
      </c>
    </row>
    <row r="128" spans="7:12" x14ac:dyDescent="0.25">
      <c r="G128" t="s">
        <v>99</v>
      </c>
      <c r="H128" s="18">
        <v>402</v>
      </c>
      <c r="I128" t="s">
        <v>439</v>
      </c>
      <c r="J128" t="s">
        <v>440</v>
      </c>
      <c r="K128" s="18" t="s">
        <v>32</v>
      </c>
      <c r="L128" t="str">
        <f>IF(COUNT(SEARCH({"areer Conference*","*dership Conference*","*Sale*Conference*","*Red Jacket*","*RJR*","*op Director Trip*","*TDT*","Catch the dream*","*NSD*"},J140)),1,"")</f>
        <v/>
      </c>
    </row>
    <row r="129" spans="7:12" x14ac:dyDescent="0.25">
      <c r="G129" t="s">
        <v>441</v>
      </c>
      <c r="H129" s="18">
        <v>412</v>
      </c>
      <c r="I129" t="s">
        <v>195</v>
      </c>
      <c r="J129" t="s">
        <v>196</v>
      </c>
      <c r="K129" s="18" t="s">
        <v>32</v>
      </c>
      <c r="L129" t="str">
        <f>IF(COUNT(SEARCH({"areer Conference*","*dership Conference*","*Sale*Conference*","*Red Jacket*","*RJR*","*op Director Trip*","*TDT*","Catch the dream*","*NSD*"},J141)),1,"")</f>
        <v/>
      </c>
    </row>
    <row r="130" spans="7:12" x14ac:dyDescent="0.25">
      <c r="G130" t="s">
        <v>197</v>
      </c>
      <c r="H130" s="18">
        <v>217</v>
      </c>
      <c r="I130" t="s">
        <v>198</v>
      </c>
      <c r="J130" t="s">
        <v>199</v>
      </c>
      <c r="K130" s="18" t="s">
        <v>32</v>
      </c>
      <c r="L130" t="str">
        <f>IF(COUNT(SEARCH({"areer Conference*","*dership Conference*","*Sale*Conference*","*Red Jacket*","*RJR*","*op Director Trip*","*TDT*","Catch the dream*","*NSD*"},J142)),1,"")</f>
        <v/>
      </c>
    </row>
    <row r="131" spans="7:12" x14ac:dyDescent="0.25">
      <c r="G131" t="s">
        <v>99</v>
      </c>
      <c r="H131" s="18">
        <v>402</v>
      </c>
      <c r="I131" t="s">
        <v>315</v>
      </c>
      <c r="J131" t="s">
        <v>316</v>
      </c>
      <c r="K131" s="18" t="s">
        <v>32</v>
      </c>
      <c r="L131" t="str">
        <f>IF(COUNT(SEARCH({"areer Conference*","*dership Conference*","*Sale*Conference*","*Red Jacket*","*RJR*","*op Director Trip*","*TDT*","Catch the dream*","*NSD*"},J143)),1,"")</f>
        <v/>
      </c>
    </row>
    <row r="132" spans="7:12" x14ac:dyDescent="0.25">
      <c r="G132" t="s">
        <v>96</v>
      </c>
      <c r="H132" s="18">
        <v>850</v>
      </c>
      <c r="I132" t="s">
        <v>291</v>
      </c>
      <c r="J132" t="s">
        <v>396</v>
      </c>
      <c r="K132" s="18" t="s">
        <v>32</v>
      </c>
      <c r="L132" t="str">
        <f>IF(COUNT(SEARCH({"areer Conference*","*dership Conference*","*Sale*Conference*","*Red Jacket*","*RJR*","*op Director Trip*","*TDT*","Catch the dream*","*NSD*"},J144)),1,"")</f>
        <v/>
      </c>
    </row>
    <row r="133" spans="7:12" x14ac:dyDescent="0.25">
      <c r="G133" s="18" t="s">
        <v>96</v>
      </c>
      <c r="H133" s="18">
        <v>850</v>
      </c>
      <c r="I133" s="18" t="s">
        <v>399</v>
      </c>
      <c r="J133" s="18" t="s">
        <v>398</v>
      </c>
      <c r="K133" s="18" t="s">
        <v>32</v>
      </c>
      <c r="L133" t="str">
        <f>IF(COUNT(SEARCH({"areer Conference*","*dership Conference*","*Sale*Conference*","*Red Jacket*","*RJR*","*op Director Trip*","*TDT*","Catch the dream*","*NSD*"},J145)),1,"")</f>
        <v/>
      </c>
    </row>
    <row r="134" spans="7:12" x14ac:dyDescent="0.25">
      <c r="G134" t="s">
        <v>200</v>
      </c>
      <c r="H134" s="18">
        <v>302</v>
      </c>
      <c r="I134" t="s">
        <v>201</v>
      </c>
      <c r="J134" t="s">
        <v>202</v>
      </c>
      <c r="K134" s="18" t="s">
        <v>32</v>
      </c>
      <c r="L134" t="str">
        <f>IF(COUNT(SEARCH({"areer Conference*","*dership Conference*","*Sale*Conference*","*Red Jacket*","*RJR*","*op Director Trip*","*TDT*","Catch the dream*","*NSD*"},J146)),1,"")</f>
        <v/>
      </c>
    </row>
    <row r="135" spans="7:12" x14ac:dyDescent="0.25">
      <c r="G135" t="s">
        <v>96</v>
      </c>
      <c r="H135">
        <v>850</v>
      </c>
      <c r="I135" t="s">
        <v>153</v>
      </c>
      <c r="J135" t="s">
        <v>154</v>
      </c>
      <c r="K135" t="s">
        <v>70</v>
      </c>
      <c r="L135" t="str">
        <f>IF(COUNT(SEARCH({"areer Conference*","*dership Conference*","*Sale*Conference*","*Red Jacket*","*RJR*","*op Director Trip*","*TDT*","Catch the dream*","*NSD*"},J147)),1,"")</f>
        <v/>
      </c>
    </row>
    <row r="136" spans="7:12" x14ac:dyDescent="0.25">
      <c r="G136" t="s">
        <v>203</v>
      </c>
      <c r="H136" s="18">
        <v>409</v>
      </c>
      <c r="I136" t="s">
        <v>204</v>
      </c>
      <c r="J136" t="s">
        <v>205</v>
      </c>
      <c r="K136" s="18" t="s">
        <v>32</v>
      </c>
      <c r="L136" t="str">
        <f>IF(COUNT(SEARCH({"areer Conference*","*dership Conference*","*Sale*Conference*","*Red Jacket*","*RJR*","*op Director Trip*","*TDT*","Catch the dream*","*NSD*"},J148)),1,"")</f>
        <v/>
      </c>
    </row>
    <row r="137" spans="7:12" x14ac:dyDescent="0.25">
      <c r="G137" t="s">
        <v>203</v>
      </c>
      <c r="H137" s="18">
        <v>409</v>
      </c>
      <c r="I137" t="s">
        <v>442</v>
      </c>
      <c r="J137" t="s">
        <v>443</v>
      </c>
      <c r="K137" s="18" t="s">
        <v>32</v>
      </c>
      <c r="L137" t="str">
        <f>IF(COUNT(SEARCH({"areer Conference*","*dership Conference*","*Sale*Conference*","*Red Jacket*","*RJR*","*op Director Trip*","*TDT*","Catch the dream*","*NSD*"},J149)),1,"")</f>
        <v/>
      </c>
    </row>
    <row r="138" spans="7:12" x14ac:dyDescent="0.25">
      <c r="G138" t="s">
        <v>78</v>
      </c>
      <c r="H138" s="18">
        <v>309</v>
      </c>
      <c r="I138" t="s">
        <v>80</v>
      </c>
      <c r="J138" t="s">
        <v>522</v>
      </c>
      <c r="K138" s="18" t="s">
        <v>32</v>
      </c>
      <c r="L138" t="str">
        <f>IF(COUNT(SEARCH({"areer Conference*","*dership Conference*","*Sale*Conference*","*Red Jacket*","*RJR*","*op Director Trip*","*TDT*","Catch the dream*","*NSD*"},J150)),1,"")</f>
        <v/>
      </c>
    </row>
    <row r="139" spans="7:12" x14ac:dyDescent="0.25">
      <c r="G139" t="s">
        <v>78</v>
      </c>
      <c r="H139" s="18">
        <v>309</v>
      </c>
      <c r="I139" t="s">
        <v>444</v>
      </c>
      <c r="J139" t="s">
        <v>445</v>
      </c>
      <c r="K139" s="18" t="s">
        <v>32</v>
      </c>
      <c r="L139" t="str">
        <f>IF(COUNT(SEARCH({"areer Conference*","*dership Conference*","*Sale*Conference*","*Red Jacket*","*RJR*","*op Director Trip*","*TDT*","Catch the dream*","*NSD*"},J151)),1,"")</f>
        <v/>
      </c>
    </row>
    <row r="140" spans="7:12" x14ac:dyDescent="0.25">
      <c r="G140" t="s">
        <v>43</v>
      </c>
      <c r="H140" s="18">
        <v>207</v>
      </c>
      <c r="I140" t="s">
        <v>42</v>
      </c>
      <c r="J140" t="s">
        <v>41</v>
      </c>
      <c r="K140" s="18" t="s">
        <v>32</v>
      </c>
      <c r="L140" t="str">
        <f>IF(COUNT(SEARCH({"areer Conference*","*dership Conference*","*Sale*Conference*","*Red Jacket*","*RJR*","*op Director Trip*","*TDT*","Catch the dream*","*NSD*"},J152)),1,"")</f>
        <v/>
      </c>
    </row>
    <row r="141" spans="7:12" x14ac:dyDescent="0.25">
      <c r="G141" t="s">
        <v>89</v>
      </c>
      <c r="H141" s="18">
        <v>222</v>
      </c>
      <c r="I141" t="s">
        <v>317</v>
      </c>
      <c r="J141" t="s">
        <v>318</v>
      </c>
      <c r="K141" s="18" t="s">
        <v>32</v>
      </c>
      <c r="L141" t="str">
        <f>IF(COUNT(SEARCH({"areer Conference*","*dership Conference*","*Sale*Conference*","*Red Jacket*","*RJR*","*op Director Trip*","*TDT*","Catch the dream*","*NSD*"},J153)),1,"")</f>
        <v/>
      </c>
    </row>
    <row r="142" spans="7:12" x14ac:dyDescent="0.25">
      <c r="G142" t="s">
        <v>89</v>
      </c>
      <c r="H142" s="18">
        <v>222</v>
      </c>
      <c r="I142" t="s">
        <v>88</v>
      </c>
      <c r="J142" t="s">
        <v>87</v>
      </c>
      <c r="K142" s="18" t="s">
        <v>32</v>
      </c>
      <c r="L142" t="str">
        <f>IF(COUNT(SEARCH({"areer Conference*","*dership Conference*","*Sale*Conference*","*Red Jacket*","*RJR*","*op Director Trip*","*TDT*","Catch the dream*","*NSD*"},J154)),1,"")</f>
        <v/>
      </c>
    </row>
    <row r="143" spans="7:12" x14ac:dyDescent="0.25">
      <c r="G143" t="s">
        <v>96</v>
      </c>
      <c r="H143" s="18">
        <v>850</v>
      </c>
      <c r="I143" t="s">
        <v>446</v>
      </c>
      <c r="J143" t="s">
        <v>447</v>
      </c>
      <c r="K143" s="18" t="s">
        <v>32</v>
      </c>
      <c r="L143" t="str">
        <f>IF(COUNT(SEARCH({"areer Conference*","*dership Conference*","*Sale*Conference*","*Red Jacket*","*RJR*","*op Director Trip*","*TDT*","Catch the dream*","*NSD*"},J155)),1,"")</f>
        <v/>
      </c>
    </row>
    <row r="144" spans="7:12" x14ac:dyDescent="0.25">
      <c r="G144" t="s">
        <v>86</v>
      </c>
      <c r="H144" s="18">
        <v>201</v>
      </c>
      <c r="I144" t="s">
        <v>319</v>
      </c>
      <c r="J144" t="s">
        <v>320</v>
      </c>
      <c r="K144" s="18" t="s">
        <v>32</v>
      </c>
      <c r="L144" t="str">
        <f>IF(COUNT(SEARCH({"areer Conference*","*dership Conference*","*Sale*Conference*","*Red Jacket*","*RJR*","*op Director Trip*","*TDT*","Catch the dream*","*NSD*"},J156)),1,"")</f>
        <v/>
      </c>
    </row>
    <row r="145" spans="7:12" x14ac:dyDescent="0.25">
      <c r="G145" t="s">
        <v>86</v>
      </c>
      <c r="H145" s="18">
        <v>201</v>
      </c>
      <c r="I145" t="s">
        <v>85</v>
      </c>
      <c r="J145" t="s">
        <v>84</v>
      </c>
      <c r="K145" s="18" t="s">
        <v>32</v>
      </c>
      <c r="L145" t="str">
        <f>IF(COUNT(SEARCH({"areer Conference*","*dership Conference*","*Sale*Conference*","*Red Jacket*","*RJR*","*op Director Trip*","*TDT*","Catch the dream*","*NSD*"},J157)),1,"")</f>
        <v/>
      </c>
    </row>
    <row r="146" spans="7:12" x14ac:dyDescent="0.25">
      <c r="G146" t="s">
        <v>206</v>
      </c>
      <c r="H146" s="18">
        <v>315</v>
      </c>
      <c r="I146" t="s">
        <v>207</v>
      </c>
      <c r="J146" t="s">
        <v>208</v>
      </c>
      <c r="K146" s="18" t="s">
        <v>32</v>
      </c>
      <c r="L146" t="str">
        <f>IF(COUNT(SEARCH({"areer Conference*","*dership Conference*","*Sale*Conference*","*Red Jacket*","*RJR*","*op Director Trip*","*TDT*","Catch the dream*","*NSD*"},J158)),1,"")</f>
        <v/>
      </c>
    </row>
    <row r="147" spans="7:12" x14ac:dyDescent="0.25">
      <c r="G147" t="s">
        <v>206</v>
      </c>
      <c r="H147" s="18">
        <v>315</v>
      </c>
      <c r="I147" t="s">
        <v>448</v>
      </c>
      <c r="J147" t="s">
        <v>449</v>
      </c>
      <c r="K147" s="18" t="s">
        <v>32</v>
      </c>
      <c r="L147" t="str">
        <f>IF(COUNT(SEARCH({"areer Conference*","*dership Conference*","*Sale*Conference*","*Red Jacket*","*RJR*","*op Director Trip*","*TDT*","Catch the dream*","*NSD*"},J159)),1,"")</f>
        <v/>
      </c>
    </row>
    <row r="148" spans="7:12" x14ac:dyDescent="0.25">
      <c r="G148" t="s">
        <v>92</v>
      </c>
      <c r="H148" s="18">
        <v>204</v>
      </c>
      <c r="I148" t="s">
        <v>91</v>
      </c>
      <c r="J148" t="s">
        <v>90</v>
      </c>
      <c r="K148" s="18" t="s">
        <v>32</v>
      </c>
      <c r="L148" t="str">
        <f>IF(COUNT(SEARCH({"areer Conference*","*dership Conference*","*Sale*Conference*","*Red Jacket*","*RJR*","*op Director Trip*","*TDT*","Catch the dream*","*NSD*"},J160)),1,"")</f>
        <v/>
      </c>
    </row>
    <row r="149" spans="7:12" x14ac:dyDescent="0.25">
      <c r="G149" t="s">
        <v>49</v>
      </c>
      <c r="H149" s="18">
        <v>100</v>
      </c>
      <c r="I149" t="s">
        <v>349</v>
      </c>
      <c r="J149" t="s">
        <v>450</v>
      </c>
      <c r="K149" s="18" t="s">
        <v>32</v>
      </c>
      <c r="L149" t="str">
        <f>IF(COUNT(SEARCH({"areer Conference*","*dership Conference*","*Sale*Conference*","*Red Jacket*","*RJR*","*op Director Trip*","*TDT*","Catch the dream*","*NSD*"},J161)),1,"")</f>
        <v/>
      </c>
    </row>
    <row r="150" spans="7:12" x14ac:dyDescent="0.25">
      <c r="G150" t="s">
        <v>79</v>
      </c>
      <c r="H150" s="18">
        <v>303</v>
      </c>
      <c r="I150" t="s">
        <v>209</v>
      </c>
      <c r="J150" t="s">
        <v>210</v>
      </c>
      <c r="K150" s="18" t="s">
        <v>32</v>
      </c>
      <c r="L150" t="str">
        <f>IF(COUNT(SEARCH({"areer Conference*","*dership Conference*","*Sale*Conference*","*Red Jacket*","*RJR*","*op Director Trip*","*TDT*","Catch the dream*","*NSD*"},J162)),1,"")</f>
        <v/>
      </c>
    </row>
    <row r="151" spans="7:12" x14ac:dyDescent="0.25">
      <c r="G151" t="s">
        <v>79</v>
      </c>
      <c r="H151" s="18">
        <v>303</v>
      </c>
      <c r="I151" t="s">
        <v>451</v>
      </c>
      <c r="J151" t="s">
        <v>452</v>
      </c>
      <c r="K151" s="18" t="s">
        <v>32</v>
      </c>
      <c r="L151" t="str">
        <f>IF(COUNT(SEARCH({"areer Conference*","*dership Conference*","*Sale*Conference*","*Red Jacket*","*RJR*","*op Director Trip*","*TDT*","Catch the dream*","*NSD*"},J163)),1,"")</f>
        <v/>
      </c>
    </row>
    <row r="152" spans="7:12" x14ac:dyDescent="0.25">
      <c r="G152" t="s">
        <v>211</v>
      </c>
      <c r="H152" s="18">
        <v>227</v>
      </c>
      <c r="I152" t="s">
        <v>212</v>
      </c>
      <c r="J152" t="s">
        <v>213</v>
      </c>
      <c r="K152" s="18" t="s">
        <v>32</v>
      </c>
      <c r="L152" t="str">
        <f>IF(COUNT(SEARCH({"areer Conference*","*dership Conference*","*Sale*Conference*","*Red Jacket*","*RJR*","*op Director Trip*","*TDT*","Catch the dream*","*NSD*"},J164)),1,"")</f>
        <v/>
      </c>
    </row>
    <row r="153" spans="7:12" x14ac:dyDescent="0.25">
      <c r="G153" t="s">
        <v>214</v>
      </c>
      <c r="H153" s="18">
        <v>211</v>
      </c>
      <c r="I153" t="s">
        <v>215</v>
      </c>
      <c r="J153" t="s">
        <v>216</v>
      </c>
      <c r="K153" s="18" t="s">
        <v>32</v>
      </c>
      <c r="L153" t="str">
        <f>IF(COUNT(SEARCH({"areer Conference*","*dership Conference*","*Sale*Conference*","*Red Jacket*","*RJR*","*op Director Trip*","*TDT*","Catch the dream*","*NSD*"},J165)),1,"")</f>
        <v/>
      </c>
    </row>
    <row r="154" spans="7:12" x14ac:dyDescent="0.25">
      <c r="G154" t="s">
        <v>46</v>
      </c>
      <c r="H154" s="18">
        <v>202</v>
      </c>
      <c r="I154" t="s">
        <v>45</v>
      </c>
      <c r="J154" t="s">
        <v>44</v>
      </c>
      <c r="K154" s="18" t="s">
        <v>32</v>
      </c>
      <c r="L154" t="str">
        <f>IF(COUNT(SEARCH({"areer Conference*","*dership Conference*","*Sale*Conference*","*Red Jacket*","*RJR*","*op Director Trip*","*TDT*","Catch the dream*","*NSD*"},J166)),1,"")</f>
        <v/>
      </c>
    </row>
    <row r="155" spans="7:12" x14ac:dyDescent="0.25">
      <c r="G155" t="s">
        <v>49</v>
      </c>
      <c r="H155" s="18">
        <v>100</v>
      </c>
      <c r="I155" t="s">
        <v>321</v>
      </c>
      <c r="J155" t="s">
        <v>322</v>
      </c>
      <c r="K155" s="18" t="s">
        <v>32</v>
      </c>
      <c r="L155" t="str">
        <f>IF(COUNT(SEARCH({"areer Conference*","*dership Conference*","*Sale*Conference*","*Red Jacket*","*RJR*","*op Director Trip*","*TDT*","Catch the dream*","*NSD*"},J167)),1,"")</f>
        <v/>
      </c>
    </row>
    <row r="156" spans="7:12" x14ac:dyDescent="0.25">
      <c r="G156" t="s">
        <v>49</v>
      </c>
      <c r="H156" s="18">
        <v>100</v>
      </c>
      <c r="I156" t="s">
        <v>323</v>
      </c>
      <c r="J156" t="s">
        <v>389</v>
      </c>
      <c r="K156" s="18" t="s">
        <v>32</v>
      </c>
      <c r="L156" t="str">
        <f>IF(COUNT(SEARCH({"areer Conference*","*dership Conference*","*Sale*Conference*","*Red Jacket*","*RJR*","*op Director Trip*","*TDT*","Catch the dream*","*NSD*"},J168)),1,"")</f>
        <v/>
      </c>
    </row>
    <row r="157" spans="7:12" x14ac:dyDescent="0.25">
      <c r="G157" t="s">
        <v>49</v>
      </c>
      <c r="H157" s="18">
        <v>100</v>
      </c>
      <c r="I157" t="s">
        <v>325</v>
      </c>
      <c r="J157" t="s">
        <v>326</v>
      </c>
      <c r="K157" s="18" t="s">
        <v>32</v>
      </c>
      <c r="L157" t="str">
        <f>IF(COUNT(SEARCH({"areer Conference*","*dership Conference*","*Sale*Conference*","*Red Jacket*","*RJR*","*op Director Trip*","*TDT*","Catch the dream*","*NSD*"},J169)),1,"")</f>
        <v/>
      </c>
    </row>
    <row r="158" spans="7:12" x14ac:dyDescent="0.25">
      <c r="G158" t="s">
        <v>49</v>
      </c>
      <c r="H158" s="18">
        <v>100</v>
      </c>
      <c r="I158" t="s">
        <v>335</v>
      </c>
      <c r="J158" t="s">
        <v>336</v>
      </c>
      <c r="K158" s="18" t="s">
        <v>32</v>
      </c>
      <c r="L158" t="str">
        <f>IF(COUNT(SEARCH({"areer Conference*","*dership Conference*","*Sale*Conference*","*Red Jacket*","*RJR*","*op Director Trip*","*TDT*","Catch the dream*","*NSD*"},J170)),1,"")</f>
        <v/>
      </c>
    </row>
    <row r="159" spans="7:12" x14ac:dyDescent="0.25">
      <c r="G159" t="s">
        <v>49</v>
      </c>
      <c r="H159" s="18">
        <v>100</v>
      </c>
      <c r="I159" t="s">
        <v>339</v>
      </c>
      <c r="J159" t="s">
        <v>453</v>
      </c>
      <c r="K159" s="18" t="s">
        <v>32</v>
      </c>
      <c r="L159" t="str">
        <f>IF(COUNT(SEARCH({"areer Conference*","*dership Conference*","*Sale*Conference*","*Red Jacket*","*RJR*","*op Director Trip*","*TDT*","Catch the dream*","*NSD*"},J171)),1,"")</f>
        <v/>
      </c>
    </row>
    <row r="160" spans="7:12" x14ac:dyDescent="0.25">
      <c r="G160" t="s">
        <v>49</v>
      </c>
      <c r="H160" s="18">
        <v>100</v>
      </c>
      <c r="I160" t="s">
        <v>341</v>
      </c>
      <c r="J160" t="s">
        <v>342</v>
      </c>
      <c r="K160" s="18" t="s">
        <v>32</v>
      </c>
      <c r="L160" t="str">
        <f>IF(COUNT(SEARCH({"areer Conference*","*dership Conference*","*Sale*Conference*","*Red Jacket*","*RJR*","*op Director Trip*","*TDT*","Catch the dream*","*NSD*"},J172)),1,"")</f>
        <v/>
      </c>
    </row>
    <row r="161" spans="7:12" x14ac:dyDescent="0.25">
      <c r="G161" t="s">
        <v>49</v>
      </c>
      <c r="H161" s="18">
        <v>100</v>
      </c>
      <c r="I161" t="s">
        <v>343</v>
      </c>
      <c r="J161" t="s">
        <v>344</v>
      </c>
      <c r="K161" s="18" t="s">
        <v>32</v>
      </c>
      <c r="L161" t="str">
        <f>IF(COUNT(SEARCH({"areer Conference*","*dership Conference*","*Sale*Conference*","*Red Jacket*","*RJR*","*op Director Trip*","*TDT*","Catch the dream*","*NSD*"},J173)),1,"")</f>
        <v/>
      </c>
    </row>
    <row r="162" spans="7:12" x14ac:dyDescent="0.25">
      <c r="G162" t="s">
        <v>49</v>
      </c>
      <c r="H162" s="18">
        <v>100</v>
      </c>
      <c r="I162" t="s">
        <v>345</v>
      </c>
      <c r="J162" t="s">
        <v>346</v>
      </c>
      <c r="K162" s="18" t="s">
        <v>32</v>
      </c>
      <c r="L162" t="str">
        <f>IF(COUNT(SEARCH({"areer Conference*","*dership Conference*","*Sale*Conference*","*Red Jacket*","*RJR*","*op Director Trip*","*TDT*","Catch the dream*","*NSD*"},J174)),1,"")</f>
        <v/>
      </c>
    </row>
    <row r="163" spans="7:12" x14ac:dyDescent="0.25">
      <c r="G163" t="s">
        <v>49</v>
      </c>
      <c r="H163" s="18">
        <v>100</v>
      </c>
      <c r="I163" t="s">
        <v>347</v>
      </c>
      <c r="J163" t="s">
        <v>348</v>
      </c>
      <c r="K163" s="18" t="s">
        <v>32</v>
      </c>
      <c r="L163" t="str">
        <f>IF(COUNT(SEARCH({"areer Conference*","*dership Conference*","*Sale*Conference*","*Red Jacket*","*RJR*","*op Director Trip*","*TDT*","Catch the dream*","*NSD*"},J175)),1,"")</f>
        <v/>
      </c>
    </row>
    <row r="164" spans="7:12" x14ac:dyDescent="0.25">
      <c r="G164" t="s">
        <v>73</v>
      </c>
      <c r="H164">
        <v>313</v>
      </c>
      <c r="I164" t="s">
        <v>391</v>
      </c>
      <c r="J164" t="s">
        <v>390</v>
      </c>
      <c r="K164" t="s">
        <v>70</v>
      </c>
      <c r="L164" t="str">
        <f>IF(COUNT(SEARCH({"areer Conference*","*dership Conference*","*Sale*Conference*","*Red Jacket*","*RJR*","*op Director Trip*","*TDT*","Catch the dream*","*NSD*"},J176)),1,"")</f>
        <v/>
      </c>
    </row>
    <row r="165" spans="7:12" x14ac:dyDescent="0.25">
      <c r="G165" t="s">
        <v>53</v>
      </c>
      <c r="H165">
        <v>213</v>
      </c>
      <c r="I165" t="s">
        <v>404</v>
      </c>
      <c r="J165" t="s">
        <v>403</v>
      </c>
      <c r="K165" t="s">
        <v>70</v>
      </c>
      <c r="L165" t="str">
        <f>IF(COUNT(SEARCH({"areer Conference*","*dership Conference*","*Sale*Conference*","*Red Jacket*","*RJR*","*op Director Trip*","*TDT*","Catch the dream*","*NSD*"},J177)),1,"")</f>
        <v/>
      </c>
    </row>
    <row r="166" spans="7:12" x14ac:dyDescent="0.25">
      <c r="G166" t="s">
        <v>382</v>
      </c>
      <c r="H166">
        <v>400</v>
      </c>
      <c r="I166" t="s">
        <v>454</v>
      </c>
      <c r="J166" t="s">
        <v>455</v>
      </c>
      <c r="K166" t="s">
        <v>70</v>
      </c>
      <c r="L166" t="str">
        <f>IF(COUNT(SEARCH({"areer Conference*","*dership Conference*","*Sale*Conference*","*Red Jacket*","*RJR*","*op Director Trip*","*TDT*","Catch the dream*","*NSD*"},J178)),1,"")</f>
        <v/>
      </c>
    </row>
    <row r="167" spans="7:12" x14ac:dyDescent="0.25">
      <c r="G167" t="s">
        <v>96</v>
      </c>
      <c r="H167" s="18">
        <v>850</v>
      </c>
      <c r="I167" t="s">
        <v>351</v>
      </c>
      <c r="J167" t="s">
        <v>352</v>
      </c>
      <c r="K167" s="18" t="s">
        <v>32</v>
      </c>
      <c r="L167" t="str">
        <f>IF(COUNT(SEARCH({"areer Conference*","*dership Conference*","*Sale*Conference*","*Red Jacket*","*RJR*","*op Director Trip*","*TDT*","Catch the dream*","*NSD*"},J179)),1,"")</f>
        <v/>
      </c>
    </row>
    <row r="168" spans="7:12" x14ac:dyDescent="0.25">
      <c r="G168" t="s">
        <v>49</v>
      </c>
      <c r="H168" s="18">
        <v>100</v>
      </c>
      <c r="I168" t="s">
        <v>353</v>
      </c>
      <c r="J168" t="s">
        <v>354</v>
      </c>
      <c r="K168" s="18" t="s">
        <v>32</v>
      </c>
      <c r="L168" t="str">
        <f>IF(COUNT(SEARCH({"areer Conference*","*dership Conference*","*Sale*Conference*","*Red Jacket*","*RJR*","*op Director Trip*","*TDT*","Catch the dream*","*NSD*"},J180)),1,"")</f>
        <v/>
      </c>
    </row>
    <row r="169" spans="7:12" x14ac:dyDescent="0.25">
      <c r="G169" t="s">
        <v>49</v>
      </c>
      <c r="H169" s="18">
        <v>100</v>
      </c>
      <c r="I169" t="s">
        <v>393</v>
      </c>
      <c r="J169" t="s">
        <v>392</v>
      </c>
      <c r="K169" s="18" t="s">
        <v>32</v>
      </c>
      <c r="L169" t="str">
        <f>IF(COUNT(SEARCH({"areer Conference*","*dership Conference*","*Sale*Conference*","*Red Jacket*","*RJR*","*op Director Trip*","*TDT*","Catch the dream*","*NSD*"},J181)),1,"")</f>
        <v/>
      </c>
    </row>
    <row r="170" spans="7:12" x14ac:dyDescent="0.25">
      <c r="G170" t="s">
        <v>96</v>
      </c>
      <c r="H170" s="18">
        <v>850</v>
      </c>
      <c r="I170" t="s">
        <v>401</v>
      </c>
      <c r="J170" t="s">
        <v>400</v>
      </c>
      <c r="K170" s="18" t="s">
        <v>32</v>
      </c>
      <c r="L170" t="str">
        <f>IF(COUNT(SEARCH({"areer Conference*","*dership Conference*","*Sale*Conference*","*Red Jacket*","*RJR*","*op Director Trip*","*TDT*","Catch the dream*","*NSD*"},J182)),1,"")</f>
        <v/>
      </c>
    </row>
    <row r="171" spans="7:12" x14ac:dyDescent="0.25">
      <c r="G171" t="s">
        <v>53</v>
      </c>
      <c r="H171" s="18">
        <v>213</v>
      </c>
      <c r="I171" t="s">
        <v>387</v>
      </c>
      <c r="J171" t="s">
        <v>386</v>
      </c>
      <c r="K171" s="18" t="s">
        <v>32</v>
      </c>
      <c r="L171" t="str">
        <f>IF(COUNT(SEARCH({"areer Conference*","*dership Conference*","*Sale*Conference*","*Red Jacket*","*RJR*","*op Director Trip*","*TDT*","Catch the dream*","*NSD*"},J183)),1,"")</f>
        <v/>
      </c>
    </row>
    <row r="172" spans="7:12" ht="13" x14ac:dyDescent="0.3">
      <c r="G172" s="13" t="s">
        <v>49</v>
      </c>
      <c r="H172" s="13">
        <v>100</v>
      </c>
      <c r="I172" s="14" t="s">
        <v>327</v>
      </c>
      <c r="J172" s="4" t="s">
        <v>328</v>
      </c>
      <c r="K172" s="4" t="s">
        <v>32</v>
      </c>
      <c r="L172" t="str">
        <f>IF(COUNT(SEARCH({"areer Conference*","*dership Conference*","*Sale*Conference*","*Red Jacket*","*RJR*","*op Director Trip*","*TDT*","Catch the dream*","*NSD*"},J184)),1,"")</f>
        <v/>
      </c>
    </row>
    <row r="173" spans="7:12" ht="13" x14ac:dyDescent="0.3">
      <c r="G173" s="13" t="s">
        <v>49</v>
      </c>
      <c r="H173" s="13">
        <v>100</v>
      </c>
      <c r="I173" s="15" t="s">
        <v>329</v>
      </c>
      <c r="J173" s="4" t="s">
        <v>330</v>
      </c>
      <c r="K173" s="4" t="s">
        <v>32</v>
      </c>
      <c r="L173" t="str">
        <f>IF(COUNT(SEARCH({"areer Conference*","*dership Conference*","*Sale*Conference*","*Red Jacket*","*RJR*","*op Director Trip*","*TDT*","Catch the dream*","*NSD*"},J185)),1,"")</f>
        <v/>
      </c>
    </row>
    <row r="174" spans="7:12" ht="13" x14ac:dyDescent="0.3">
      <c r="G174" s="13" t="s">
        <v>49</v>
      </c>
      <c r="H174" s="13">
        <v>100</v>
      </c>
      <c r="I174" s="15" t="s">
        <v>331</v>
      </c>
      <c r="J174" s="4" t="s">
        <v>332</v>
      </c>
      <c r="K174" s="4" t="s">
        <v>32</v>
      </c>
    </row>
    <row r="175" spans="7:12" ht="13" x14ac:dyDescent="0.3">
      <c r="G175" s="13" t="s">
        <v>49</v>
      </c>
      <c r="H175" s="13">
        <v>100</v>
      </c>
      <c r="I175" s="14" t="s">
        <v>333</v>
      </c>
      <c r="J175" s="4" t="s">
        <v>334</v>
      </c>
      <c r="K175" s="4" t="s">
        <v>32</v>
      </c>
    </row>
    <row r="176" spans="7:12" ht="13" x14ac:dyDescent="0.3">
      <c r="G176" s="13" t="s">
        <v>49</v>
      </c>
      <c r="H176" s="13">
        <v>100</v>
      </c>
      <c r="I176" s="4" t="s">
        <v>335</v>
      </c>
      <c r="J176" s="4" t="s">
        <v>336</v>
      </c>
      <c r="K176" s="4" t="s">
        <v>32</v>
      </c>
    </row>
    <row r="177" spans="7:11" ht="13" x14ac:dyDescent="0.3">
      <c r="G177" s="13" t="s">
        <v>49</v>
      </c>
      <c r="H177" s="13">
        <v>100</v>
      </c>
      <c r="I177" s="15" t="s">
        <v>337</v>
      </c>
      <c r="J177" s="4" t="s">
        <v>338</v>
      </c>
      <c r="K177" s="4" t="s">
        <v>32</v>
      </c>
    </row>
    <row r="178" spans="7:11" ht="13" x14ac:dyDescent="0.3">
      <c r="G178" s="32" t="s">
        <v>96</v>
      </c>
      <c r="H178" s="32">
        <v>850</v>
      </c>
      <c r="I178" s="48" t="s">
        <v>339</v>
      </c>
      <c r="J178" s="45" t="s">
        <v>340</v>
      </c>
      <c r="K178" s="45" t="s">
        <v>32</v>
      </c>
    </row>
    <row r="179" spans="7:11" ht="13" x14ac:dyDescent="0.3">
      <c r="G179" s="13" t="s">
        <v>49</v>
      </c>
      <c r="H179" s="13">
        <v>100</v>
      </c>
      <c r="I179" s="14" t="s">
        <v>341</v>
      </c>
      <c r="J179" s="4" t="s">
        <v>342</v>
      </c>
      <c r="K179" s="4" t="s">
        <v>32</v>
      </c>
    </row>
    <row r="180" spans="7:11" ht="13" x14ac:dyDescent="0.3">
      <c r="G180" s="13" t="s">
        <v>49</v>
      </c>
      <c r="H180" s="13">
        <v>100</v>
      </c>
      <c r="I180" s="14" t="s">
        <v>343</v>
      </c>
      <c r="J180" s="4" t="s">
        <v>344</v>
      </c>
      <c r="K180" s="4" t="s">
        <v>32</v>
      </c>
    </row>
    <row r="181" spans="7:11" ht="13" x14ac:dyDescent="0.3">
      <c r="G181" s="13" t="s">
        <v>49</v>
      </c>
      <c r="H181" s="13">
        <v>100</v>
      </c>
      <c r="I181" s="14" t="s">
        <v>345</v>
      </c>
      <c r="J181" s="4" t="s">
        <v>346</v>
      </c>
      <c r="K181" s="4" t="s">
        <v>32</v>
      </c>
    </row>
    <row r="182" spans="7:11" ht="13" x14ac:dyDescent="0.3">
      <c r="G182" s="13" t="s">
        <v>49</v>
      </c>
      <c r="H182" s="13">
        <v>100</v>
      </c>
      <c r="I182" s="14" t="s">
        <v>347</v>
      </c>
      <c r="J182" s="4" t="s">
        <v>348</v>
      </c>
      <c r="K182" s="4" t="s">
        <v>32</v>
      </c>
    </row>
    <row r="183" spans="7:11" ht="13" x14ac:dyDescent="0.3">
      <c r="G183" s="13" t="s">
        <v>49</v>
      </c>
      <c r="H183" s="13">
        <v>100</v>
      </c>
      <c r="I183" s="14" t="s">
        <v>349</v>
      </c>
      <c r="J183" s="4" t="s">
        <v>350</v>
      </c>
      <c r="K183" s="4" t="s">
        <v>32</v>
      </c>
    </row>
    <row r="184" spans="7:11" ht="13" x14ac:dyDescent="0.3">
      <c r="G184" s="13" t="s">
        <v>49</v>
      </c>
      <c r="H184" s="13">
        <v>100</v>
      </c>
      <c r="I184" s="14" t="s">
        <v>351</v>
      </c>
      <c r="J184" s="4" t="s">
        <v>352</v>
      </c>
      <c r="K184" s="4" t="s">
        <v>32</v>
      </c>
    </row>
    <row r="185" spans="7:11" ht="13" x14ac:dyDescent="0.3">
      <c r="G185" s="13" t="s">
        <v>49</v>
      </c>
      <c r="H185" s="13">
        <v>100</v>
      </c>
      <c r="I185" s="14" t="s">
        <v>353</v>
      </c>
      <c r="J185" s="4" t="s">
        <v>354</v>
      </c>
      <c r="K185" s="4" t="s">
        <v>32</v>
      </c>
    </row>
    <row r="186" spans="7:11" x14ac:dyDescent="0.25">
      <c r="G186" s="18" t="s">
        <v>382</v>
      </c>
      <c r="H186" s="18">
        <v>400</v>
      </c>
      <c r="I186" t="s">
        <v>457</v>
      </c>
      <c r="J186" t="s">
        <v>456</v>
      </c>
      <c r="K186" t="s">
        <v>32</v>
      </c>
    </row>
    <row r="187" spans="7:11" ht="13" x14ac:dyDescent="0.3">
      <c r="G187" s="6" t="s">
        <v>170</v>
      </c>
      <c r="H187" s="6">
        <v>221</v>
      </c>
      <c r="I187" t="s">
        <v>458</v>
      </c>
      <c r="J187" t="s">
        <v>490</v>
      </c>
      <c r="K187" s="4" t="s">
        <v>32</v>
      </c>
    </row>
    <row r="188" spans="7:11" ht="13" x14ac:dyDescent="0.3">
      <c r="G188" s="18" t="s">
        <v>73</v>
      </c>
      <c r="H188" s="6">
        <v>313</v>
      </c>
      <c r="I188" t="s">
        <v>459</v>
      </c>
      <c r="J188" t="s">
        <v>491</v>
      </c>
      <c r="K188" s="4" t="s">
        <v>32</v>
      </c>
    </row>
    <row r="189" spans="7:11" ht="13" x14ac:dyDescent="0.3">
      <c r="G189" s="6" t="s">
        <v>37</v>
      </c>
      <c r="H189" s="6">
        <v>403</v>
      </c>
      <c r="I189" t="s">
        <v>460</v>
      </c>
      <c r="J189" t="s">
        <v>492</v>
      </c>
      <c r="K189" s="4" t="s">
        <v>32</v>
      </c>
    </row>
    <row r="190" spans="7:11" ht="13" x14ac:dyDescent="0.3">
      <c r="G190" s="18" t="s">
        <v>76</v>
      </c>
      <c r="H190" s="6">
        <v>301</v>
      </c>
      <c r="I190" t="s">
        <v>461</v>
      </c>
      <c r="J190" t="s">
        <v>493</v>
      </c>
      <c r="K190" s="4" t="s">
        <v>32</v>
      </c>
    </row>
    <row r="191" spans="7:11" ht="13" x14ac:dyDescent="0.3">
      <c r="G191" s="6" t="s">
        <v>40</v>
      </c>
      <c r="H191" s="6">
        <v>406</v>
      </c>
      <c r="I191" t="s">
        <v>462</v>
      </c>
      <c r="J191" t="s">
        <v>494</v>
      </c>
      <c r="K191" s="4" t="s">
        <v>32</v>
      </c>
    </row>
    <row r="192" spans="7:11" ht="13" x14ac:dyDescent="0.3">
      <c r="G192" s="18" t="s">
        <v>114</v>
      </c>
      <c r="H192" s="6">
        <v>220</v>
      </c>
      <c r="I192" t="s">
        <v>463</v>
      </c>
      <c r="J192" t="s">
        <v>495</v>
      </c>
      <c r="K192" s="4" t="s">
        <v>32</v>
      </c>
    </row>
    <row r="193" spans="7:11" ht="13" x14ac:dyDescent="0.3">
      <c r="G193" s="6" t="s">
        <v>106</v>
      </c>
      <c r="H193" s="6">
        <v>401</v>
      </c>
      <c r="I193" t="s">
        <v>464</v>
      </c>
      <c r="J193" t="s">
        <v>496</v>
      </c>
      <c r="K193" s="4" t="s">
        <v>32</v>
      </c>
    </row>
    <row r="194" spans="7:11" ht="13" x14ac:dyDescent="0.3">
      <c r="G194" s="18" t="s">
        <v>77</v>
      </c>
      <c r="H194" s="6">
        <v>306</v>
      </c>
      <c r="I194" t="s">
        <v>465</v>
      </c>
      <c r="J194" t="s">
        <v>497</v>
      </c>
      <c r="K194" s="4" t="s">
        <v>32</v>
      </c>
    </row>
    <row r="195" spans="7:11" ht="13" x14ac:dyDescent="0.3">
      <c r="G195" s="6" t="s">
        <v>58</v>
      </c>
      <c r="H195" s="6">
        <v>414</v>
      </c>
      <c r="I195" t="s">
        <v>466</v>
      </c>
      <c r="J195" t="s">
        <v>498</v>
      </c>
      <c r="K195" s="4" t="s">
        <v>32</v>
      </c>
    </row>
    <row r="196" spans="7:11" ht="13" x14ac:dyDescent="0.3">
      <c r="G196" s="18" t="s">
        <v>541</v>
      </c>
      <c r="H196" s="6">
        <v>210</v>
      </c>
      <c r="I196" t="s">
        <v>467</v>
      </c>
      <c r="J196" t="s">
        <v>499</v>
      </c>
      <c r="K196" s="4" t="s">
        <v>32</v>
      </c>
    </row>
    <row r="197" spans="7:11" ht="13" x14ac:dyDescent="0.3">
      <c r="G197" s="6" t="s">
        <v>183</v>
      </c>
      <c r="H197" s="6">
        <v>203</v>
      </c>
      <c r="I197" t="s">
        <v>468</v>
      </c>
      <c r="J197" t="s">
        <v>500</v>
      </c>
      <c r="K197" s="4" t="s">
        <v>32</v>
      </c>
    </row>
    <row r="198" spans="7:11" ht="13" x14ac:dyDescent="0.3">
      <c r="G198" s="18" t="s">
        <v>92</v>
      </c>
      <c r="H198" s="6">
        <v>204</v>
      </c>
      <c r="I198" t="s">
        <v>469</v>
      </c>
      <c r="J198" t="s">
        <v>501</v>
      </c>
      <c r="K198" s="4" t="s">
        <v>32</v>
      </c>
    </row>
    <row r="199" spans="7:11" ht="13" x14ac:dyDescent="0.3">
      <c r="G199" s="6" t="s">
        <v>53</v>
      </c>
      <c r="H199" s="6">
        <v>213</v>
      </c>
      <c r="I199" t="s">
        <v>470</v>
      </c>
      <c r="J199" t="s">
        <v>502</v>
      </c>
      <c r="K199" s="4" t="s">
        <v>32</v>
      </c>
    </row>
    <row r="200" spans="7:11" ht="13" x14ac:dyDescent="0.3">
      <c r="G200" s="18" t="s">
        <v>46</v>
      </c>
      <c r="H200" s="6">
        <v>202</v>
      </c>
      <c r="I200" t="s">
        <v>471</v>
      </c>
      <c r="J200" t="s">
        <v>503</v>
      </c>
      <c r="K200" s="4" t="s">
        <v>32</v>
      </c>
    </row>
    <row r="201" spans="7:11" ht="13" x14ac:dyDescent="0.3">
      <c r="G201" s="6" t="s">
        <v>69</v>
      </c>
      <c r="H201" s="6">
        <v>308</v>
      </c>
      <c r="I201" t="s">
        <v>472</v>
      </c>
      <c r="J201" t="s">
        <v>504</v>
      </c>
      <c r="K201" s="4" t="s">
        <v>32</v>
      </c>
    </row>
    <row r="202" spans="7:11" ht="13" x14ac:dyDescent="0.3">
      <c r="G202" s="18" t="s">
        <v>61</v>
      </c>
      <c r="H202" s="6">
        <v>310</v>
      </c>
      <c r="I202" t="s">
        <v>473</v>
      </c>
      <c r="J202" t="s">
        <v>505</v>
      </c>
      <c r="K202" s="4" t="s">
        <v>32</v>
      </c>
    </row>
    <row r="203" spans="7:11" ht="13" x14ac:dyDescent="0.3">
      <c r="G203" s="6" t="s">
        <v>189</v>
      </c>
      <c r="H203" s="6">
        <v>212</v>
      </c>
      <c r="I203" t="s">
        <v>474</v>
      </c>
      <c r="J203" t="s">
        <v>506</v>
      </c>
      <c r="K203" s="4" t="s">
        <v>32</v>
      </c>
    </row>
    <row r="204" spans="7:11" ht="13" x14ac:dyDescent="0.3">
      <c r="G204" s="18" t="s">
        <v>382</v>
      </c>
      <c r="H204" s="6">
        <v>400</v>
      </c>
      <c r="I204" t="s">
        <v>475</v>
      </c>
      <c r="J204" t="s">
        <v>507</v>
      </c>
      <c r="K204" s="4" t="s">
        <v>32</v>
      </c>
    </row>
    <row r="205" spans="7:11" ht="13" x14ac:dyDescent="0.3">
      <c r="G205" s="6" t="s">
        <v>192</v>
      </c>
      <c r="H205" s="6">
        <v>223</v>
      </c>
      <c r="I205" t="s">
        <v>476</v>
      </c>
      <c r="J205" t="s">
        <v>508</v>
      </c>
      <c r="K205" s="4" t="s">
        <v>32</v>
      </c>
    </row>
    <row r="206" spans="7:11" ht="13" x14ac:dyDescent="0.3">
      <c r="G206" s="18" t="s">
        <v>197</v>
      </c>
      <c r="H206" s="6">
        <v>217</v>
      </c>
      <c r="I206" t="s">
        <v>477</v>
      </c>
      <c r="J206" t="s">
        <v>509</v>
      </c>
      <c r="K206" s="4" t="s">
        <v>32</v>
      </c>
    </row>
    <row r="207" spans="7:11" ht="13" x14ac:dyDescent="0.3">
      <c r="G207" s="6" t="s">
        <v>99</v>
      </c>
      <c r="H207" s="6">
        <v>401</v>
      </c>
      <c r="I207" t="s">
        <v>478</v>
      </c>
      <c r="J207" t="s">
        <v>510</v>
      </c>
      <c r="K207" s="4" t="s">
        <v>32</v>
      </c>
    </row>
    <row r="208" spans="7:11" ht="13" x14ac:dyDescent="0.3">
      <c r="G208" s="18" t="s">
        <v>64</v>
      </c>
      <c r="H208" s="6">
        <v>311</v>
      </c>
      <c r="I208" t="s">
        <v>479</v>
      </c>
      <c r="J208" t="s">
        <v>511</v>
      </c>
      <c r="K208" s="4" t="s">
        <v>32</v>
      </c>
    </row>
    <row r="209" spans="7:11" ht="13" x14ac:dyDescent="0.3">
      <c r="G209" s="18"/>
      <c r="H209" s="32"/>
      <c r="I209" s="32" t="s">
        <v>480</v>
      </c>
      <c r="J209" s="32" t="s">
        <v>512</v>
      </c>
      <c r="K209" s="45" t="s">
        <v>32</v>
      </c>
    </row>
    <row r="210" spans="7:11" ht="13" x14ac:dyDescent="0.3">
      <c r="G210" s="18" t="s">
        <v>200</v>
      </c>
      <c r="H210" s="6">
        <v>302</v>
      </c>
      <c r="I210" t="s">
        <v>481</v>
      </c>
      <c r="J210" t="s">
        <v>513</v>
      </c>
      <c r="K210" s="4" t="s">
        <v>32</v>
      </c>
    </row>
    <row r="211" spans="7:11" ht="13" x14ac:dyDescent="0.3">
      <c r="G211" s="18" t="s">
        <v>78</v>
      </c>
      <c r="H211" s="6">
        <v>309</v>
      </c>
      <c r="I211" t="s">
        <v>482</v>
      </c>
      <c r="J211" t="s">
        <v>514</v>
      </c>
      <c r="K211" s="4" t="s">
        <v>32</v>
      </c>
    </row>
    <row r="212" spans="7:11" ht="13" x14ac:dyDescent="0.3">
      <c r="G212" s="18" t="s">
        <v>43</v>
      </c>
      <c r="H212" s="6">
        <v>207</v>
      </c>
      <c r="I212" t="s">
        <v>483</v>
      </c>
      <c r="J212" t="s">
        <v>515</v>
      </c>
      <c r="K212" s="4" t="s">
        <v>32</v>
      </c>
    </row>
    <row r="213" spans="7:11" ht="13" x14ac:dyDescent="0.3">
      <c r="G213" s="18" t="s">
        <v>89</v>
      </c>
      <c r="H213" s="6">
        <v>222</v>
      </c>
      <c r="I213" t="s">
        <v>484</v>
      </c>
      <c r="J213" t="s">
        <v>516</v>
      </c>
      <c r="K213" s="4" t="s">
        <v>32</v>
      </c>
    </row>
    <row r="214" spans="7:11" ht="13" x14ac:dyDescent="0.3">
      <c r="G214" s="18" t="s">
        <v>86</v>
      </c>
      <c r="H214" s="6">
        <v>201</v>
      </c>
      <c r="I214" t="s">
        <v>485</v>
      </c>
      <c r="J214" t="s">
        <v>517</v>
      </c>
      <c r="K214" s="4" t="s">
        <v>32</v>
      </c>
    </row>
    <row r="215" spans="7:11" ht="13" x14ac:dyDescent="0.3">
      <c r="G215" s="18" t="s">
        <v>206</v>
      </c>
      <c r="H215" s="6">
        <v>315</v>
      </c>
      <c r="I215" t="s">
        <v>486</v>
      </c>
      <c r="J215" t="s">
        <v>518</v>
      </c>
      <c r="K215" s="4" t="s">
        <v>32</v>
      </c>
    </row>
    <row r="216" spans="7:11" ht="13" x14ac:dyDescent="0.3">
      <c r="G216" s="18" t="s">
        <v>79</v>
      </c>
      <c r="H216" s="6">
        <v>303</v>
      </c>
      <c r="I216" t="s">
        <v>487</v>
      </c>
      <c r="J216" t="s">
        <v>519</v>
      </c>
      <c r="K216" s="4" t="s">
        <v>32</v>
      </c>
    </row>
    <row r="217" spans="7:11" ht="13" x14ac:dyDescent="0.3">
      <c r="G217" s="18" t="s">
        <v>214</v>
      </c>
      <c r="H217" s="6">
        <v>211</v>
      </c>
      <c r="I217" t="s">
        <v>488</v>
      </c>
      <c r="J217" t="s">
        <v>520</v>
      </c>
      <c r="K217" s="4" t="s">
        <v>32</v>
      </c>
    </row>
    <row r="218" spans="7:11" ht="13" x14ac:dyDescent="0.3">
      <c r="G218" s="18" t="s">
        <v>49</v>
      </c>
      <c r="H218" s="6">
        <v>100</v>
      </c>
      <c r="I218" t="s">
        <v>489</v>
      </c>
      <c r="J218" t="s">
        <v>521</v>
      </c>
      <c r="K218" s="4" t="s">
        <v>32</v>
      </c>
    </row>
    <row r="219" spans="7:11" ht="13" x14ac:dyDescent="0.3">
      <c r="G219" s="18" t="s">
        <v>73</v>
      </c>
      <c r="H219" s="6">
        <v>313</v>
      </c>
      <c r="I219" t="s">
        <v>523</v>
      </c>
      <c r="J219" t="s">
        <v>524</v>
      </c>
      <c r="K219" s="4" t="s">
        <v>32</v>
      </c>
    </row>
    <row r="220" spans="7:11" ht="13" x14ac:dyDescent="0.3">
      <c r="G220" t="s">
        <v>203</v>
      </c>
      <c r="H220" s="18">
        <v>409</v>
      </c>
      <c r="I220" t="s">
        <v>525</v>
      </c>
      <c r="J220" t="s">
        <v>526</v>
      </c>
      <c r="K220" s="4" t="s">
        <v>32</v>
      </c>
    </row>
    <row r="221" spans="7:11" ht="13" x14ac:dyDescent="0.3">
      <c r="G221" t="s">
        <v>203</v>
      </c>
      <c r="H221" s="18">
        <v>409</v>
      </c>
      <c r="I221" t="s">
        <v>531</v>
      </c>
      <c r="J221" t="s">
        <v>527</v>
      </c>
      <c r="K221" s="4" t="s">
        <v>32</v>
      </c>
    </row>
    <row r="222" spans="7:11" ht="13" x14ac:dyDescent="0.3">
      <c r="G222" t="s">
        <v>203</v>
      </c>
      <c r="H222" s="18">
        <v>409</v>
      </c>
      <c r="I222" t="s">
        <v>532</v>
      </c>
      <c r="J222" t="s">
        <v>528</v>
      </c>
      <c r="K222" s="4" t="s">
        <v>32</v>
      </c>
    </row>
    <row r="223" spans="7:11" ht="13" x14ac:dyDescent="0.3">
      <c r="G223" t="s">
        <v>203</v>
      </c>
      <c r="H223" s="18">
        <v>409</v>
      </c>
      <c r="I223" t="s">
        <v>533</v>
      </c>
      <c r="J223" t="s">
        <v>529</v>
      </c>
      <c r="K223" s="4" t="s">
        <v>32</v>
      </c>
    </row>
    <row r="224" spans="7:11" ht="13" x14ac:dyDescent="0.3">
      <c r="G224" t="s">
        <v>203</v>
      </c>
      <c r="H224" s="18">
        <v>409</v>
      </c>
      <c r="I224" t="s">
        <v>534</v>
      </c>
      <c r="J224" t="s">
        <v>530</v>
      </c>
      <c r="K224" s="4" t="s">
        <v>32</v>
      </c>
    </row>
    <row r="225" spans="7:11" ht="13" x14ac:dyDescent="0.3">
      <c r="G225" t="s">
        <v>61</v>
      </c>
      <c r="H225" s="18">
        <v>310</v>
      </c>
      <c r="I225" t="s">
        <v>535</v>
      </c>
      <c r="J225" t="s">
        <v>536</v>
      </c>
      <c r="K225" s="4" t="s">
        <v>32</v>
      </c>
    </row>
    <row r="226" spans="7:11" ht="13" x14ac:dyDescent="0.3">
      <c r="G226" t="s">
        <v>539</v>
      </c>
      <c r="H226">
        <v>500</v>
      </c>
      <c r="I226" t="s">
        <v>537</v>
      </c>
      <c r="J226" t="s">
        <v>538</v>
      </c>
      <c r="K226" s="4" t="s">
        <v>32</v>
      </c>
    </row>
    <row r="227" spans="7:11" x14ac:dyDescent="0.25">
      <c r="G227" t="s">
        <v>49</v>
      </c>
      <c r="H227">
        <v>100</v>
      </c>
      <c r="I227" t="s">
        <v>542</v>
      </c>
      <c r="J227" t="s">
        <v>543</v>
      </c>
      <c r="K227" t="s">
        <v>32</v>
      </c>
    </row>
  </sheetData>
  <mergeCells count="1">
    <mergeCell ref="G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Pivot Table</vt:lpstr>
      <vt:lpstr>Sheet2</vt:lpstr>
      <vt:lpstr>Pivot Table (Travel)</vt:lpstr>
      <vt:lpstr>Report(org)</vt:lpstr>
      <vt:lpstr>lookup</vt:lpstr>
      <vt:lpstr>IST</vt:lpstr>
      <vt:lpstr>ISTBL</vt:lpstr>
      <vt:lpstr>Special</vt:lpstr>
      <vt:lpstr>specialid</vt:lpstr>
      <vt:lpstr>specialpro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Finney, Katrina</dc:creator>
  <cp:lastModifiedBy>Sutherland, Kessha</cp:lastModifiedBy>
  <cp:lastPrinted>2020-03-03T22:20:35Z</cp:lastPrinted>
  <dcterms:created xsi:type="dcterms:W3CDTF">2016-04-08T15:57:38Z</dcterms:created>
  <dcterms:modified xsi:type="dcterms:W3CDTF">2021-01-11T21:13:40Z</dcterms:modified>
</cp:coreProperties>
</file>