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xiufeng.yan\Desktop\"/>
    </mc:Choice>
  </mc:AlternateContent>
  <xr:revisionPtr revIDLastSave="0" documentId="13_ncr:1_{FFD4F187-9949-48E9-87B8-B692B782618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2月" sheetId="2" r:id="rId1"/>
  </sheets>
  <definedNames>
    <definedName name="_xlnm._FilterDatabase" localSheetId="0" hidden="1">'12月'!$A$7:$W$19</definedName>
    <definedName name="_xlnm.Print_Area" localSheetId="0">'12月'!$A$1:$O$19</definedName>
    <definedName name="_xlnm.Print_Titles" localSheetId="0">'12月'!$7:$7</definedName>
    <definedName name="丘钛111">#REF!</definedName>
    <definedName name="销售出库序时簿">#REF!</definedName>
    <definedName name="一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M8" i="2"/>
  <c r="N8" i="2" s="1"/>
  <c r="L9" i="2"/>
  <c r="M9" i="2"/>
  <c r="N9" i="2"/>
  <c r="L10" i="2"/>
  <c r="M10" i="2"/>
  <c r="N10" i="2" s="1"/>
  <c r="L11" i="2"/>
  <c r="M11" i="2"/>
  <c r="N11" i="2" s="1"/>
  <c r="L12" i="2"/>
  <c r="M12" i="2"/>
  <c r="N12" i="2" s="1"/>
  <c r="L13" i="2"/>
  <c r="L16" i="2" s="1"/>
  <c r="M13" i="2"/>
  <c r="N13" i="2" s="1"/>
  <c r="L14" i="2"/>
  <c r="M14" i="2"/>
  <c r="N14" i="2" s="1"/>
  <c r="L15" i="2"/>
  <c r="M15" i="2"/>
  <c r="N15" i="2"/>
  <c r="H16" i="2"/>
  <c r="N16" i="2" l="1"/>
</calcChain>
</file>

<file path=xl/sharedStrings.xml><?xml version="1.0" encoding="utf-8"?>
<sst xmlns="http://schemas.openxmlformats.org/spreadsheetml/2006/main" count="92" uniqueCount="53">
  <si>
    <t>确认后请盖章回传，谢谢！</t>
  </si>
  <si>
    <t>签章：</t>
  </si>
  <si>
    <t>日期：</t>
  </si>
  <si>
    <t>客户审核：</t>
  </si>
  <si>
    <t>供应商制单人：</t>
  </si>
  <si>
    <t>合计</t>
  </si>
  <si>
    <t>pcs</t>
  </si>
  <si>
    <t>100102.00002.0.0</t>
  </si>
  <si>
    <t>XA-0851A</t>
  </si>
  <si>
    <t>单镜头</t>
  </si>
  <si>
    <t>PO2012210008</t>
  </si>
  <si>
    <t>ST20210111001</t>
    <phoneticPr fontId="1" type="noConversion"/>
  </si>
  <si>
    <t>ST20210104008</t>
  </si>
  <si>
    <t>XY20201229003</t>
  </si>
  <si>
    <t>2020-12-29</t>
  </si>
  <si>
    <t>100102.00035.0.0</t>
  </si>
  <si>
    <t>XA-0567A</t>
  </si>
  <si>
    <t>PO2012180003</t>
  </si>
  <si>
    <t>XY20201223007</t>
  </si>
  <si>
    <t>2020-12-23</t>
  </si>
  <si>
    <t>PO2012160003</t>
  </si>
  <si>
    <t>XY20201222013</t>
  </si>
  <si>
    <t>2020-12-22</t>
  </si>
  <si>
    <t>XY20201222014</t>
  </si>
  <si>
    <t>PO2012170009</t>
  </si>
  <si>
    <t>备注</t>
  </si>
  <si>
    <t>含税金额</t>
  </si>
  <si>
    <t>含税单价</t>
  </si>
  <si>
    <t>未税金额</t>
  </si>
  <si>
    <t>未税单价</t>
  </si>
  <si>
    <t>税率%</t>
  </si>
  <si>
    <t>单位</t>
  </si>
  <si>
    <t>数量</t>
  </si>
  <si>
    <t>客户料号</t>
  </si>
  <si>
    <t>供应商料号</t>
  </si>
  <si>
    <t>物料名称</t>
  </si>
  <si>
    <t>客户订单号</t>
  </si>
  <si>
    <t>出货单号</t>
  </si>
  <si>
    <t>日期</t>
  </si>
  <si>
    <t>序号</t>
  </si>
  <si>
    <t>客户须知：尊敬的客户您好，请贵司在收到对帐单后3个工作日内予以回复,逾期将视同认可对帐单上所有信息，谢谢！</t>
  </si>
  <si>
    <t>电  话：</t>
  </si>
  <si>
    <t>联系人：</t>
  </si>
  <si>
    <t>供应商：</t>
  </si>
  <si>
    <t>客  户：</t>
  </si>
  <si>
    <t>2020年12月份对账单</t>
  </si>
  <si>
    <t>18271900000</t>
    <phoneticPr fontId="1" type="noConversion"/>
  </si>
  <si>
    <t>彭碰</t>
    <phoneticPr fontId="1" type="noConversion"/>
  </si>
  <si>
    <t>0769-86340000-8613</t>
    <phoneticPr fontId="1" type="noConversion"/>
  </si>
  <si>
    <t>深圳市电科技有限公司</t>
    <phoneticPr fontId="1" type="noConversion"/>
  </si>
  <si>
    <t>翟俊</t>
    <phoneticPr fontId="1" type="noConversion"/>
  </si>
  <si>
    <t>pcs</t>
    <phoneticPr fontId="1" type="noConversion"/>
  </si>
  <si>
    <t>南京路光技术有限公司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</si>
</sst>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804]aaaa;@"/>
    <numFmt numFmtId="177" formatCode="0.00_ "/>
    <numFmt numFmtId="178" formatCode="_-* #,##0_-;\-* #,##0_-;_-* &quot;-&quot;_-;_-@_-"/>
    <numFmt numFmtId="179" formatCode="0.0000_ "/>
    <numFmt numFmtId="180" formatCode="#,##0.00000;\-#,##0.00000"/>
    <numFmt numFmtId="181" formatCode="[DBNum2][$-804]General"/>
    <numFmt numFmtId="182" formatCode="yyyy/m/d;@"/>
  </numFmts>
  <fonts count="2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等线 Light"/>
      <family val="3"/>
      <charset val="134"/>
      <scheme val="major"/>
    </font>
    <font>
      <sz val="10"/>
      <name val="等线 Light"/>
      <family val="3"/>
      <charset val="134"/>
      <scheme val="major"/>
    </font>
    <font>
      <sz val="12"/>
      <name val="新細明體"/>
      <family val="1"/>
    </font>
    <font>
      <sz val="9"/>
      <name val="宋体"/>
      <family val="3"/>
      <charset val="134"/>
    </font>
    <font>
      <sz val="10"/>
      <color rgb="FFFF0000"/>
      <name val="等线 Light"/>
      <family val="3"/>
      <charset val="134"/>
      <scheme val="major"/>
    </font>
    <font>
      <sz val="10.5"/>
      <name val="Times New Roman"/>
      <family val="1"/>
    </font>
    <font>
      <b/>
      <sz val="10.5"/>
      <name val="宋体"/>
      <family val="3"/>
      <charset val="134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color rgb="FF333333"/>
      <name val="宋体"/>
      <family val="3"/>
      <charset val="134"/>
    </font>
    <font>
      <sz val="12"/>
      <name val="Times New Roman"/>
      <family val="1"/>
    </font>
    <font>
      <sz val="20"/>
      <name val="宋体"/>
      <family val="3"/>
      <charset val="134"/>
    </font>
    <font>
      <sz val="2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176" fontId="2" fillId="0" borderId="0"/>
    <xf numFmtId="176" fontId="3" fillId="0" borderId="0"/>
    <xf numFmtId="178" fontId="9" fillId="0" borderId="0" applyFont="0" applyFill="0" applyBorder="0" applyAlignment="0" applyProtection="0">
      <alignment vertical="center"/>
    </xf>
    <xf numFmtId="176" fontId="9" fillId="0" borderId="0">
      <alignment vertical="center"/>
    </xf>
    <xf numFmtId="176" fontId="12" fillId="0" borderId="0"/>
    <xf numFmtId="176" fontId="13" fillId="0" borderId="0">
      <alignment vertical="top"/>
      <protection locked="0"/>
    </xf>
  </cellStyleXfs>
  <cellXfs count="60">
    <xf numFmtId="0" fontId="0" fillId="0" borderId="0" xfId="0"/>
    <xf numFmtId="176" fontId="3" fillId="0" borderId="0" xfId="1" applyFont="1" applyAlignment="1">
      <alignment vertical="center"/>
    </xf>
    <xf numFmtId="0" fontId="3" fillId="0" borderId="0" xfId="1" applyNumberFormat="1" applyFont="1" applyAlignment="1">
      <alignment vertical="center"/>
    </xf>
    <xf numFmtId="176" fontId="4" fillId="0" borderId="0" xfId="1" applyFont="1" applyAlignment="1">
      <alignment vertical="center"/>
    </xf>
    <xf numFmtId="0" fontId="4" fillId="0" borderId="0" xfId="1" applyNumberFormat="1" applyFont="1" applyAlignment="1">
      <alignment vertical="center"/>
    </xf>
    <xf numFmtId="176" fontId="4" fillId="0" borderId="0" xfId="2" applyFont="1" applyAlignment="1">
      <alignment vertical="center"/>
    </xf>
    <xf numFmtId="176" fontId="5" fillId="0" borderId="0" xfId="1" applyFont="1"/>
    <xf numFmtId="176" fontId="6" fillId="0" borderId="0" xfId="1" applyFont="1" applyAlignment="1">
      <alignment horizontal="center"/>
    </xf>
    <xf numFmtId="176" fontId="6" fillId="0" borderId="0" xfId="1" applyFont="1"/>
    <xf numFmtId="176" fontId="7" fillId="0" borderId="1" xfId="1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vertical="center" shrinkToFit="1"/>
    </xf>
    <xf numFmtId="0" fontId="7" fillId="0" borderId="1" xfId="1" applyNumberFormat="1" applyFont="1" applyBorder="1" applyAlignment="1">
      <alignment horizontal="center" vertical="center" shrinkToFit="1"/>
    </xf>
    <xf numFmtId="177" fontId="7" fillId="0" borderId="1" xfId="1" applyNumberFormat="1" applyFont="1" applyBorder="1" applyAlignment="1">
      <alignment vertical="center" shrinkToFit="1"/>
    </xf>
    <xf numFmtId="0" fontId="7" fillId="0" borderId="1" xfId="1" applyNumberFormat="1" applyFont="1" applyBorder="1" applyAlignment="1">
      <alignment vertical="center" shrinkToFit="1"/>
    </xf>
    <xf numFmtId="176" fontId="7" fillId="0" borderId="1" xfId="1" applyFont="1" applyBorder="1" applyAlignment="1">
      <alignment vertical="center" shrinkToFit="1"/>
    </xf>
    <xf numFmtId="3" fontId="7" fillId="0" borderId="1" xfId="3" applyNumberFormat="1" applyFont="1" applyFill="1" applyBorder="1" applyAlignment="1">
      <alignment horizontal="center" vertical="center" shrinkToFit="1"/>
    </xf>
    <xf numFmtId="0" fontId="6" fillId="0" borderId="1" xfId="1" applyNumberFormat="1" applyFont="1" applyBorder="1" applyAlignment="1">
      <alignment vertical="center"/>
    </xf>
    <xf numFmtId="176" fontId="10" fillId="0" borderId="0" xfId="1" applyFont="1" applyAlignment="1">
      <alignment horizontal="center"/>
    </xf>
    <xf numFmtId="176" fontId="10" fillId="0" borderId="1" xfId="1" applyFont="1" applyBorder="1" applyAlignment="1">
      <alignment horizontal="center"/>
    </xf>
    <xf numFmtId="177" fontId="10" fillId="0" borderId="1" xfId="2" applyNumberFormat="1" applyFont="1" applyBorder="1" applyAlignment="1">
      <alignment horizontal="center" vertical="center" wrapText="1"/>
    </xf>
    <xf numFmtId="177" fontId="10" fillId="0" borderId="1" xfId="4" applyNumberFormat="1" applyFont="1" applyBorder="1" applyAlignment="1">
      <alignment horizontal="center" vertical="center" wrapText="1"/>
    </xf>
    <xf numFmtId="180" fontId="11" fillId="0" borderId="1" xfId="4" applyNumberFormat="1" applyFont="1" applyBorder="1" applyAlignment="1" applyProtection="1">
      <alignment horizontal="center" vertical="center"/>
      <protection locked="0"/>
    </xf>
    <xf numFmtId="9" fontId="10" fillId="0" borderId="1" xfId="4" applyNumberFormat="1" applyFont="1" applyBorder="1" applyAlignment="1">
      <alignment horizontal="center" vertical="center" wrapText="1"/>
    </xf>
    <xf numFmtId="176" fontId="10" fillId="0" borderId="1" xfId="4" applyFont="1" applyBorder="1" applyAlignment="1">
      <alignment horizontal="center" vertical="center" wrapText="1"/>
    </xf>
    <xf numFmtId="181" fontId="10" fillId="0" borderId="1" xfId="5" applyNumberFormat="1" applyFont="1" applyBorder="1" applyAlignment="1">
      <alignment horizontal="center" vertical="center" shrinkToFit="1"/>
    </xf>
    <xf numFmtId="0" fontId="11" fillId="0" borderId="1" xfId="4" applyNumberFormat="1" applyFont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>
      <alignment horizontal="center" vertical="center" shrinkToFit="1"/>
    </xf>
    <xf numFmtId="182" fontId="11" fillId="0" borderId="1" xfId="6" applyNumberFormat="1" applyFont="1" applyBorder="1" applyAlignment="1">
      <alignment horizontal="center" vertical="center"/>
      <protection locked="0"/>
    </xf>
    <xf numFmtId="0" fontId="10" fillId="0" borderId="1" xfId="2" applyNumberFormat="1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center" vertical="center" wrapText="1"/>
    </xf>
    <xf numFmtId="176" fontId="15" fillId="0" borderId="0" xfId="1" applyFont="1"/>
    <xf numFmtId="176" fontId="16" fillId="0" borderId="1" xfId="2" applyFont="1" applyBorder="1" applyAlignment="1">
      <alignment horizontal="center" vertical="center"/>
    </xf>
    <xf numFmtId="176" fontId="16" fillId="0" borderId="1" xfId="2" applyFont="1" applyBorder="1" applyAlignment="1">
      <alignment horizontal="center" vertical="center" wrapText="1"/>
    </xf>
    <xf numFmtId="0" fontId="16" fillId="0" borderId="1" xfId="2" applyNumberFormat="1" applyFont="1" applyBorder="1" applyAlignment="1">
      <alignment horizontal="center" vertical="center"/>
    </xf>
    <xf numFmtId="176" fontId="17" fillId="0" borderId="0" xfId="1" applyFont="1"/>
    <xf numFmtId="176" fontId="18" fillId="0" borderId="0" xfId="2" applyFont="1" applyAlignment="1">
      <alignment horizontal="center"/>
    </xf>
    <xf numFmtId="0" fontId="18" fillId="0" borderId="0" xfId="2" applyNumberFormat="1" applyFont="1" applyAlignment="1">
      <alignment horizontal="center"/>
    </xf>
    <xf numFmtId="0" fontId="17" fillId="0" borderId="0" xfId="1" applyNumberFormat="1" applyFont="1"/>
    <xf numFmtId="176" fontId="19" fillId="0" borderId="0" xfId="1" applyFont="1"/>
    <xf numFmtId="176" fontId="19" fillId="0" borderId="0" xfId="2" applyFont="1"/>
    <xf numFmtId="0" fontId="19" fillId="0" borderId="0" xfId="1" applyNumberFormat="1" applyFont="1"/>
    <xf numFmtId="0" fontId="19" fillId="0" borderId="0" xfId="2" applyNumberFormat="1" applyFont="1"/>
    <xf numFmtId="0" fontId="19" fillId="0" borderId="0" xfId="2" applyNumberFormat="1" applyFont="1" applyAlignment="1">
      <alignment horizontal="right" vertical="center"/>
    </xf>
    <xf numFmtId="176" fontId="19" fillId="0" borderId="0" xfId="2" applyFont="1" applyAlignment="1">
      <alignment vertical="center"/>
    </xf>
    <xf numFmtId="176" fontId="20" fillId="0" borderId="0" xfId="4" applyFont="1">
      <alignment vertical="center"/>
    </xf>
    <xf numFmtId="176" fontId="21" fillId="0" borderId="0" xfId="1" applyFont="1"/>
    <xf numFmtId="176" fontId="16" fillId="2" borderId="1" xfId="2" applyFont="1" applyFill="1" applyBorder="1" applyAlignment="1">
      <alignment horizontal="center" vertical="center"/>
    </xf>
    <xf numFmtId="181" fontId="11" fillId="2" borderId="1" xfId="6" applyNumberFormat="1" applyFont="1" applyFill="1" applyBorder="1" applyAlignment="1">
      <alignment horizontal="center" vertical="center"/>
      <protection locked="0"/>
    </xf>
    <xf numFmtId="0" fontId="10" fillId="2" borderId="1" xfId="6" applyNumberFormat="1" applyFont="1" applyFill="1" applyBorder="1" applyAlignment="1">
      <alignment horizontal="center" vertical="center"/>
      <protection locked="0"/>
    </xf>
    <xf numFmtId="0" fontId="16" fillId="2" borderId="1" xfId="2" applyNumberFormat="1" applyFont="1" applyFill="1" applyBorder="1" applyAlignment="1">
      <alignment horizontal="center" vertical="center"/>
    </xf>
    <xf numFmtId="0" fontId="10" fillId="2" borderId="1" xfId="5" applyNumberFormat="1" applyFont="1" applyFill="1" applyBorder="1" applyAlignment="1">
      <alignment horizontal="center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179" fontId="10" fillId="2" borderId="1" xfId="4" applyNumberFormat="1" applyFont="1" applyFill="1" applyBorder="1" applyAlignment="1">
      <alignment horizontal="center" vertical="center" wrapText="1"/>
    </xf>
    <xf numFmtId="176" fontId="23" fillId="0" borderId="0" xfId="2" applyFont="1" applyAlignment="1">
      <alignment horizontal="center" vertical="center"/>
    </xf>
    <xf numFmtId="176" fontId="22" fillId="0" borderId="5" xfId="2" applyFont="1" applyBorder="1" applyAlignment="1">
      <alignment horizontal="center"/>
    </xf>
    <xf numFmtId="176" fontId="19" fillId="0" borderId="0" xfId="1" quotePrefix="1" applyFont="1" applyAlignment="1">
      <alignment horizontal="left" wrapText="1"/>
    </xf>
    <xf numFmtId="176" fontId="19" fillId="0" borderId="0" xfId="1" applyFont="1" applyAlignment="1">
      <alignment horizontal="left" wrapText="1"/>
    </xf>
    <xf numFmtId="176" fontId="7" fillId="0" borderId="4" xfId="1" applyFont="1" applyBorder="1" applyAlignment="1">
      <alignment horizontal="center" vertical="center" shrinkToFit="1"/>
    </xf>
    <xf numFmtId="176" fontId="7" fillId="0" borderId="3" xfId="1" applyFont="1" applyBorder="1" applyAlignment="1">
      <alignment horizontal="center" vertical="center" shrinkToFit="1"/>
    </xf>
    <xf numFmtId="176" fontId="7" fillId="0" borderId="2" xfId="1" applyFont="1" applyBorder="1" applyAlignment="1">
      <alignment horizontal="center" vertical="center" shrinkToFit="1"/>
    </xf>
  </cellXfs>
  <cellStyles count="7">
    <cellStyle name="Normal" xfId="6" xr:uid="{F4C3B7C6-D5BA-428E-B85B-6CBE8E7583F1}"/>
    <cellStyle name="常规" xfId="0" builtinId="0"/>
    <cellStyle name="常规 2" xfId="4" xr:uid="{4DA1DF0A-FE45-48EA-BBD6-126E28DD7DFD}"/>
    <cellStyle name="常规 2 2" xfId="5" xr:uid="{25FDB072-AEF0-497F-9FEB-DAE420D94A66}"/>
    <cellStyle name="常规 3" xfId="1" xr:uid="{C00F1411-1F51-4A0B-92A8-966DDE5BB687}"/>
    <cellStyle name="常规_Sheet1" xfId="2" xr:uid="{24DF8C34-B565-4813-81D7-265B8799EEBB}"/>
    <cellStyle name="千位分隔[0] 2" xfId="3" xr:uid="{FB0353AD-CA99-464A-958F-8A49026841C4}"/>
  </cellStyles>
  <dxfs count="36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EE662-3DB8-4803-8B15-31F008FAC4CD}">
  <dimension ref="A1:W19"/>
  <sheetViews>
    <sheetView tabSelected="1" workbookViewId="0">
      <selection activeCell="D8" sqref="D8"/>
    </sheetView>
  </sheetViews>
  <sheetFormatPr defaultColWidth="9" defaultRowHeight="15.6" x14ac:dyDescent="0.25"/>
  <cols>
    <col min="1" max="1" width="3.88671875" style="2" customWidth="1"/>
    <col min="2" max="2" width="13.6640625" style="1" customWidth="1"/>
    <col min="3" max="3" width="15.77734375" style="1" customWidth="1"/>
    <col min="4" max="4" width="17.6640625" style="1" customWidth="1"/>
    <col min="5" max="5" width="9.88671875" style="1" customWidth="1"/>
    <col min="6" max="6" width="16.109375" style="1" customWidth="1"/>
    <col min="7" max="7" width="15" style="1" customWidth="1"/>
    <col min="8" max="8" width="9.109375" style="2" customWidth="1"/>
    <col min="9" max="9" width="6.88671875" style="1" customWidth="1"/>
    <col min="10" max="10" width="11.33203125" style="2" customWidth="1"/>
    <col min="11" max="11" width="13.109375" style="2" customWidth="1"/>
    <col min="12" max="12" width="13.109375" style="1" customWidth="1"/>
    <col min="13" max="13" width="9.88671875" style="2" customWidth="1"/>
    <col min="14" max="14" width="16.21875" style="1" customWidth="1"/>
    <col min="15" max="15" width="13.21875" style="1" customWidth="1"/>
    <col min="16" max="16384" width="9" style="1"/>
  </cols>
  <sheetData>
    <row r="1" spans="1:23" s="45" customFormat="1" ht="30.75" customHeight="1" thickBot="1" x14ac:dyDescent="0.3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3" s="45" customFormat="1" ht="26.1" customHeight="1" x14ac:dyDescent="0.4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3" s="38" customFormat="1" ht="17.100000000000001" customHeight="1" x14ac:dyDescent="0.3">
      <c r="A3" s="40"/>
      <c r="B3" s="43" t="s">
        <v>44</v>
      </c>
      <c r="C3" s="44" t="s">
        <v>52</v>
      </c>
      <c r="H3" s="42" t="s">
        <v>43</v>
      </c>
      <c r="I3" s="39" t="s">
        <v>49</v>
      </c>
      <c r="J3" s="41"/>
      <c r="K3" s="41"/>
      <c r="L3" s="39"/>
      <c r="M3" s="40"/>
      <c r="N3" s="39"/>
    </row>
    <row r="4" spans="1:23" s="38" customFormat="1" ht="23.1" customHeight="1" x14ac:dyDescent="0.3">
      <c r="A4" s="40"/>
      <c r="B4" s="43" t="s">
        <v>42</v>
      </c>
      <c r="C4" s="44" t="s">
        <v>47</v>
      </c>
      <c r="H4" s="42" t="s">
        <v>42</v>
      </c>
      <c r="I4" s="39" t="s">
        <v>50</v>
      </c>
      <c r="J4" s="41"/>
      <c r="K4" s="41"/>
      <c r="L4" s="39"/>
      <c r="M4" s="40"/>
      <c r="N4" s="39"/>
    </row>
    <row r="5" spans="1:23" s="38" customFormat="1" ht="23.1" customHeight="1" x14ac:dyDescent="0.3">
      <c r="A5" s="40"/>
      <c r="B5" s="43" t="s">
        <v>41</v>
      </c>
      <c r="C5" s="55" t="s">
        <v>46</v>
      </c>
      <c r="D5" s="56"/>
      <c r="H5" s="42" t="s">
        <v>41</v>
      </c>
      <c r="I5" s="39" t="s">
        <v>48</v>
      </c>
      <c r="J5" s="41"/>
      <c r="K5" s="41"/>
      <c r="L5" s="39"/>
      <c r="M5" s="40"/>
      <c r="N5" s="39"/>
    </row>
    <row r="6" spans="1:23" s="34" customFormat="1" ht="22.5" hidden="1" customHeight="1" x14ac:dyDescent="0.25">
      <c r="A6" s="37" t="s">
        <v>40</v>
      </c>
      <c r="C6" s="35"/>
      <c r="D6" s="35"/>
      <c r="E6" s="35"/>
      <c r="F6" s="35"/>
      <c r="G6" s="35"/>
      <c r="H6" s="36"/>
      <c r="I6" s="35"/>
      <c r="J6" s="36"/>
      <c r="K6" s="36"/>
      <c r="L6" s="35"/>
      <c r="M6" s="36"/>
      <c r="N6" s="35"/>
    </row>
    <row r="7" spans="1:23" s="30" customFormat="1" ht="30" customHeight="1" x14ac:dyDescent="0.25">
      <c r="A7" s="33" t="s">
        <v>39</v>
      </c>
      <c r="B7" s="31" t="s">
        <v>38</v>
      </c>
      <c r="C7" s="46" t="s">
        <v>37</v>
      </c>
      <c r="D7" s="31" t="s">
        <v>36</v>
      </c>
      <c r="E7" s="31" t="s">
        <v>35</v>
      </c>
      <c r="F7" s="46" t="s">
        <v>34</v>
      </c>
      <c r="G7" s="31" t="s">
        <v>33</v>
      </c>
      <c r="H7" s="49" t="s">
        <v>32</v>
      </c>
      <c r="I7" s="31" t="s">
        <v>31</v>
      </c>
      <c r="J7" s="33" t="s">
        <v>30</v>
      </c>
      <c r="K7" s="33" t="s">
        <v>29</v>
      </c>
      <c r="L7" s="32" t="s">
        <v>28</v>
      </c>
      <c r="M7" s="51" t="s">
        <v>27</v>
      </c>
      <c r="N7" s="32" t="s">
        <v>26</v>
      </c>
      <c r="O7" s="31" t="s">
        <v>25</v>
      </c>
    </row>
    <row r="8" spans="1:23" s="17" customFormat="1" ht="27" customHeight="1" x14ac:dyDescent="0.25">
      <c r="A8" s="28">
        <v>1</v>
      </c>
      <c r="B8" s="27" t="s">
        <v>22</v>
      </c>
      <c r="C8" s="47" t="s">
        <v>23</v>
      </c>
      <c r="D8" s="26" t="s">
        <v>24</v>
      </c>
      <c r="E8" s="25" t="s">
        <v>9</v>
      </c>
      <c r="F8" s="48" t="s">
        <v>8</v>
      </c>
      <c r="G8" s="24" t="s">
        <v>7</v>
      </c>
      <c r="H8" s="50">
        <v>20800</v>
      </c>
      <c r="I8" s="23" t="s">
        <v>6</v>
      </c>
      <c r="J8" s="22">
        <v>0.13</v>
      </c>
      <c r="K8" s="21">
        <v>2.2123889999999999</v>
      </c>
      <c r="L8" s="20">
        <f t="shared" ref="L8:L15" si="0">K8*H8</f>
        <v>46017.691200000001</v>
      </c>
      <c r="M8" s="52">
        <f t="shared" ref="M8:M15" si="1">K8*1.13</f>
        <v>2.4999995699999995</v>
      </c>
      <c r="N8" s="29">
        <f>M8*H8+0.01</f>
        <v>52000.001055999994</v>
      </c>
      <c r="O8" s="18"/>
    </row>
    <row r="9" spans="1:23" s="17" customFormat="1" ht="27" customHeight="1" x14ac:dyDescent="0.25">
      <c r="A9" s="28">
        <v>2</v>
      </c>
      <c r="B9" s="27" t="s">
        <v>22</v>
      </c>
      <c r="C9" s="47" t="s">
        <v>23</v>
      </c>
      <c r="D9" s="26" t="s">
        <v>17</v>
      </c>
      <c r="E9" s="25" t="s">
        <v>9</v>
      </c>
      <c r="F9" s="48" t="s">
        <v>8</v>
      </c>
      <c r="G9" s="24" t="s">
        <v>7</v>
      </c>
      <c r="H9" s="50">
        <v>700</v>
      </c>
      <c r="I9" s="23" t="s">
        <v>51</v>
      </c>
      <c r="J9" s="22">
        <v>0.13</v>
      </c>
      <c r="K9" s="21">
        <v>2.2123889999999999</v>
      </c>
      <c r="L9" s="20">
        <f t="shared" si="0"/>
        <v>1548.6723</v>
      </c>
      <c r="M9" s="52">
        <f t="shared" si="1"/>
        <v>2.4999995699999995</v>
      </c>
      <c r="N9" s="19">
        <f>M9*H9</f>
        <v>1749.9996989999997</v>
      </c>
      <c r="O9" s="18"/>
    </row>
    <row r="10" spans="1:23" s="17" customFormat="1" ht="27" customHeight="1" x14ac:dyDescent="0.25">
      <c r="A10" s="28">
        <v>3</v>
      </c>
      <c r="B10" s="27" t="s">
        <v>22</v>
      </c>
      <c r="C10" s="47" t="s">
        <v>21</v>
      </c>
      <c r="D10" s="26" t="s">
        <v>17</v>
      </c>
      <c r="E10" s="25" t="s">
        <v>9</v>
      </c>
      <c r="F10" s="48" t="s">
        <v>16</v>
      </c>
      <c r="G10" s="24" t="s">
        <v>15</v>
      </c>
      <c r="H10" s="50">
        <v>2204</v>
      </c>
      <c r="I10" s="23" t="s">
        <v>6</v>
      </c>
      <c r="J10" s="22">
        <v>0.13</v>
      </c>
      <c r="K10" s="21">
        <v>1.2123889999999999</v>
      </c>
      <c r="L10" s="20">
        <f t="shared" si="0"/>
        <v>2672.105356</v>
      </c>
      <c r="M10" s="52">
        <f t="shared" si="1"/>
        <v>1.3699995699999998</v>
      </c>
      <c r="N10" s="19">
        <f>M10*H10</f>
        <v>3019.4790522799995</v>
      </c>
      <c r="O10" s="18"/>
    </row>
    <row r="11" spans="1:23" s="17" customFormat="1" ht="27" customHeight="1" x14ac:dyDescent="0.25">
      <c r="A11" s="28">
        <v>4</v>
      </c>
      <c r="B11" s="27" t="s">
        <v>19</v>
      </c>
      <c r="C11" s="47" t="s">
        <v>18</v>
      </c>
      <c r="D11" s="26" t="s">
        <v>20</v>
      </c>
      <c r="E11" s="25" t="s">
        <v>9</v>
      </c>
      <c r="F11" s="48" t="s">
        <v>16</v>
      </c>
      <c r="G11" s="24" t="s">
        <v>15</v>
      </c>
      <c r="H11" s="50">
        <v>1300</v>
      </c>
      <c r="I11" s="23" t="s">
        <v>6</v>
      </c>
      <c r="J11" s="22">
        <v>0.13</v>
      </c>
      <c r="K11" s="21">
        <v>1.2123889999999999</v>
      </c>
      <c r="L11" s="20">
        <f t="shared" si="0"/>
        <v>1576.1056999999998</v>
      </c>
      <c r="M11" s="52">
        <f t="shared" si="1"/>
        <v>1.3699995699999998</v>
      </c>
      <c r="N11" s="19">
        <f>M11*H11</f>
        <v>1780.9994409999997</v>
      </c>
      <c r="O11" s="18"/>
    </row>
    <row r="12" spans="1:23" s="17" customFormat="1" ht="27" customHeight="1" x14ac:dyDescent="0.25">
      <c r="A12" s="28">
        <v>5</v>
      </c>
      <c r="B12" s="27" t="s">
        <v>19</v>
      </c>
      <c r="C12" s="47" t="s">
        <v>18</v>
      </c>
      <c r="D12" s="26" t="s">
        <v>17</v>
      </c>
      <c r="E12" s="25" t="s">
        <v>9</v>
      </c>
      <c r="F12" s="48" t="s">
        <v>16</v>
      </c>
      <c r="G12" s="24" t="s">
        <v>15</v>
      </c>
      <c r="H12" s="50">
        <v>296</v>
      </c>
      <c r="I12" s="23" t="s">
        <v>6</v>
      </c>
      <c r="J12" s="22">
        <v>0.13</v>
      </c>
      <c r="K12" s="21">
        <v>1.2123889999999999</v>
      </c>
      <c r="L12" s="20">
        <f t="shared" si="0"/>
        <v>358.867144</v>
      </c>
      <c r="M12" s="52">
        <f t="shared" si="1"/>
        <v>1.3699995699999998</v>
      </c>
      <c r="N12" s="19">
        <f>M12*H12</f>
        <v>405.51987271999997</v>
      </c>
      <c r="O12" s="18"/>
    </row>
    <row r="13" spans="1:23" s="17" customFormat="1" ht="27" customHeight="1" x14ac:dyDescent="0.25">
      <c r="A13" s="28">
        <v>6</v>
      </c>
      <c r="B13" s="27" t="s">
        <v>14</v>
      </c>
      <c r="C13" s="47" t="s">
        <v>13</v>
      </c>
      <c r="D13" s="26" t="s">
        <v>10</v>
      </c>
      <c r="E13" s="25" t="s">
        <v>9</v>
      </c>
      <c r="F13" s="48" t="s">
        <v>8</v>
      </c>
      <c r="G13" s="24" t="s">
        <v>7</v>
      </c>
      <c r="H13" s="50">
        <v>21100</v>
      </c>
      <c r="I13" s="23" t="s">
        <v>6</v>
      </c>
      <c r="J13" s="22">
        <v>0.13</v>
      </c>
      <c r="K13" s="21">
        <v>2.2123889999999999</v>
      </c>
      <c r="L13" s="20">
        <f t="shared" si="0"/>
        <v>46681.407899999998</v>
      </c>
      <c r="M13" s="52">
        <f t="shared" si="1"/>
        <v>2.4999995699999995</v>
      </c>
      <c r="N13" s="29">
        <f>M13*H13+0.01</f>
        <v>52750.000926999994</v>
      </c>
      <c r="O13" s="18"/>
    </row>
    <row r="14" spans="1:23" s="17" customFormat="1" ht="27" customHeight="1" x14ac:dyDescent="0.25">
      <c r="A14" s="28">
        <v>7</v>
      </c>
      <c r="B14" s="27">
        <v>44200</v>
      </c>
      <c r="C14" s="47" t="s">
        <v>12</v>
      </c>
      <c r="D14" s="26" t="s">
        <v>10</v>
      </c>
      <c r="E14" s="25" t="s">
        <v>9</v>
      </c>
      <c r="F14" s="48" t="s">
        <v>8</v>
      </c>
      <c r="G14" s="24" t="s">
        <v>7</v>
      </c>
      <c r="H14" s="50">
        <v>-3</v>
      </c>
      <c r="I14" s="23" t="s">
        <v>6</v>
      </c>
      <c r="J14" s="22">
        <v>0.13</v>
      </c>
      <c r="K14" s="21">
        <v>2.2123889999999999</v>
      </c>
      <c r="L14" s="20">
        <f t="shared" si="0"/>
        <v>-6.6371669999999998</v>
      </c>
      <c r="M14" s="52">
        <f t="shared" si="1"/>
        <v>2.4999995699999995</v>
      </c>
      <c r="N14" s="19">
        <f>M14*H14</f>
        <v>-7.4999987099999981</v>
      </c>
      <c r="O14" s="18"/>
    </row>
    <row r="15" spans="1:23" s="17" customFormat="1" ht="27" customHeight="1" x14ac:dyDescent="0.25">
      <c r="A15" s="28">
        <v>8</v>
      </c>
      <c r="B15" s="27">
        <v>44207</v>
      </c>
      <c r="C15" s="47" t="s">
        <v>11</v>
      </c>
      <c r="D15" s="26" t="s">
        <v>10</v>
      </c>
      <c r="E15" s="25" t="s">
        <v>9</v>
      </c>
      <c r="F15" s="48" t="s">
        <v>8</v>
      </c>
      <c r="G15" s="24" t="s">
        <v>7</v>
      </c>
      <c r="H15" s="50">
        <v>-48</v>
      </c>
      <c r="I15" s="23" t="s">
        <v>6</v>
      </c>
      <c r="J15" s="22">
        <v>0.13</v>
      </c>
      <c r="K15" s="21">
        <v>2.2123889999999999</v>
      </c>
      <c r="L15" s="20">
        <f t="shared" si="0"/>
        <v>-106.194672</v>
      </c>
      <c r="M15" s="52">
        <f t="shared" si="1"/>
        <v>2.4999995699999995</v>
      </c>
      <c r="N15" s="19">
        <f>M15*H15</f>
        <v>-119.99997935999997</v>
      </c>
      <c r="O15" s="18"/>
    </row>
    <row r="16" spans="1:23" s="7" customFormat="1" ht="29.25" customHeight="1" x14ac:dyDescent="0.15">
      <c r="A16" s="16"/>
      <c r="B16" s="57" t="s">
        <v>5</v>
      </c>
      <c r="C16" s="58"/>
      <c r="D16" s="58"/>
      <c r="E16" s="58"/>
      <c r="F16" s="58"/>
      <c r="G16" s="59"/>
      <c r="H16" s="15">
        <f>SUM(H8:H15)</f>
        <v>46349</v>
      </c>
      <c r="I16" s="14"/>
      <c r="J16" s="13"/>
      <c r="K16" s="13"/>
      <c r="L16" s="12">
        <f>SUM(L8:L15)</f>
        <v>98742.01776100001</v>
      </c>
      <c r="M16" s="11"/>
      <c r="N16" s="10">
        <f>SUM(N8:N15)</f>
        <v>111578.50006992999</v>
      </c>
      <c r="O16" s="9"/>
      <c r="P16" s="8"/>
      <c r="Q16" s="8"/>
      <c r="R16" s="8"/>
      <c r="S16" s="8"/>
      <c r="T16" s="8"/>
      <c r="U16" s="8"/>
      <c r="V16" s="8"/>
      <c r="W16" s="8"/>
    </row>
    <row r="17" spans="1:15" s="3" customFormat="1" ht="32.25" customHeight="1" x14ac:dyDescent="0.25">
      <c r="A17" s="4"/>
      <c r="B17" s="5" t="s">
        <v>4</v>
      </c>
      <c r="C17" s="5"/>
      <c r="D17" s="5"/>
      <c r="E17" s="5"/>
      <c r="H17" s="4"/>
      <c r="I17" s="5" t="s">
        <v>3</v>
      </c>
      <c r="J17" s="4"/>
      <c r="K17" s="4"/>
      <c r="M17" s="4"/>
      <c r="O17" s="6"/>
    </row>
    <row r="18" spans="1:15" s="3" customFormat="1" ht="32.25" customHeight="1" x14ac:dyDescent="0.25">
      <c r="A18" s="4"/>
      <c r="B18" s="5" t="s">
        <v>2</v>
      </c>
      <c r="H18" s="4"/>
      <c r="I18" s="5" t="s">
        <v>2</v>
      </c>
      <c r="J18" s="4"/>
      <c r="K18" s="4"/>
      <c r="M18" s="4"/>
      <c r="N18" s="4"/>
    </row>
    <row r="19" spans="1:15" s="3" customFormat="1" ht="32.25" customHeight="1" x14ac:dyDescent="0.25">
      <c r="A19" s="4"/>
      <c r="B19" s="3" t="s">
        <v>1</v>
      </c>
      <c r="H19" s="4"/>
      <c r="I19" s="3" t="s">
        <v>1</v>
      </c>
      <c r="J19" s="4"/>
      <c r="K19" s="4"/>
      <c r="M19" s="4" t="s">
        <v>0</v>
      </c>
    </row>
  </sheetData>
  <autoFilter ref="A7:W19" xr:uid="{00000000-0009-0000-0000-000000000000}"/>
  <mergeCells count="4">
    <mergeCell ref="A1:O1"/>
    <mergeCell ref="A2:O2"/>
    <mergeCell ref="C5:D5"/>
    <mergeCell ref="B16:G16"/>
  </mergeCells>
  <phoneticPr fontId="1" type="noConversion"/>
  <conditionalFormatting sqref="C8">
    <cfRule type="cellIs" dxfId="35" priority="36" operator="lessThan">
      <formula>0</formula>
    </cfRule>
  </conditionalFormatting>
  <conditionalFormatting sqref="D8">
    <cfRule type="cellIs" dxfId="34" priority="30" operator="equal">
      <formula>0</formula>
    </cfRule>
  </conditionalFormatting>
  <conditionalFormatting sqref="F8">
    <cfRule type="cellIs" dxfId="33" priority="12" operator="equal">
      <formula>0</formula>
    </cfRule>
  </conditionalFormatting>
  <conditionalFormatting sqref="H8">
    <cfRule type="cellIs" dxfId="32" priority="18" operator="lessThan">
      <formula>0</formula>
    </cfRule>
    <cfRule type="cellIs" dxfId="31" priority="24" operator="lessThan">
      <formula>0</formula>
    </cfRule>
  </conditionalFormatting>
  <conditionalFormatting sqref="C9">
    <cfRule type="cellIs" dxfId="30" priority="35" operator="lessThan">
      <formula>0</formula>
    </cfRule>
  </conditionalFormatting>
  <conditionalFormatting sqref="D9">
    <cfRule type="cellIs" dxfId="29" priority="29" operator="equal">
      <formula>0</formula>
    </cfRule>
  </conditionalFormatting>
  <conditionalFormatting sqref="F9">
    <cfRule type="cellIs" dxfId="28" priority="11" operator="equal">
      <formula>0</formula>
    </cfRule>
  </conditionalFormatting>
  <conditionalFormatting sqref="H9">
    <cfRule type="cellIs" dxfId="27" priority="17" operator="lessThan">
      <formula>0</formula>
    </cfRule>
    <cfRule type="cellIs" dxfId="26" priority="23" operator="lessThan">
      <formula>0</formula>
    </cfRule>
  </conditionalFormatting>
  <conditionalFormatting sqref="C10">
    <cfRule type="cellIs" dxfId="25" priority="34" operator="lessThan">
      <formula>0</formula>
    </cfRule>
  </conditionalFormatting>
  <conditionalFormatting sqref="D10">
    <cfRule type="cellIs" dxfId="24" priority="28" operator="equal">
      <formula>0</formula>
    </cfRule>
  </conditionalFormatting>
  <conditionalFormatting sqref="F10">
    <cfRule type="cellIs" dxfId="23" priority="10" operator="equal">
      <formula>0</formula>
    </cfRule>
  </conditionalFormatting>
  <conditionalFormatting sqref="H10">
    <cfRule type="cellIs" dxfId="22" priority="16" operator="lessThan">
      <formula>0</formula>
    </cfRule>
    <cfRule type="cellIs" dxfId="21" priority="22" operator="lessThan">
      <formula>0</formula>
    </cfRule>
  </conditionalFormatting>
  <conditionalFormatting sqref="C11">
    <cfRule type="cellIs" dxfId="20" priority="33" operator="lessThan">
      <formula>0</formula>
    </cfRule>
  </conditionalFormatting>
  <conditionalFormatting sqref="D11">
    <cfRule type="cellIs" dxfId="19" priority="27" operator="equal">
      <formula>0</formula>
    </cfRule>
  </conditionalFormatting>
  <conditionalFormatting sqref="F11">
    <cfRule type="cellIs" dxfId="18" priority="9" operator="equal">
      <formula>0</formula>
    </cfRule>
  </conditionalFormatting>
  <conditionalFormatting sqref="H11">
    <cfRule type="cellIs" dxfId="17" priority="15" operator="lessThan">
      <formula>0</formula>
    </cfRule>
    <cfRule type="cellIs" dxfId="16" priority="21" operator="lessThan">
      <formula>0</formula>
    </cfRule>
  </conditionalFormatting>
  <conditionalFormatting sqref="C12">
    <cfRule type="cellIs" dxfId="15" priority="32" operator="lessThan">
      <formula>0</formula>
    </cfRule>
  </conditionalFormatting>
  <conditionalFormatting sqref="D12">
    <cfRule type="cellIs" dxfId="14" priority="26" operator="equal">
      <formula>0</formula>
    </cfRule>
  </conditionalFormatting>
  <conditionalFormatting sqref="F12">
    <cfRule type="cellIs" dxfId="13" priority="8" operator="equal">
      <formula>0</formula>
    </cfRule>
  </conditionalFormatting>
  <conditionalFormatting sqref="H12">
    <cfRule type="cellIs" dxfId="12" priority="14" operator="lessThan">
      <formula>0</formula>
    </cfRule>
    <cfRule type="cellIs" dxfId="11" priority="20" operator="lessThan">
      <formula>0</formula>
    </cfRule>
  </conditionalFormatting>
  <conditionalFormatting sqref="C13">
    <cfRule type="cellIs" dxfId="10" priority="31" operator="lessThan">
      <formula>0</formula>
    </cfRule>
  </conditionalFormatting>
  <conditionalFormatting sqref="D13">
    <cfRule type="cellIs" dxfId="9" priority="25" operator="equal">
      <formula>0</formula>
    </cfRule>
  </conditionalFormatting>
  <conditionalFormatting sqref="F13">
    <cfRule type="cellIs" dxfId="8" priority="7" operator="equal">
      <formula>0</formula>
    </cfRule>
  </conditionalFormatting>
  <conditionalFormatting sqref="H13">
    <cfRule type="cellIs" dxfId="7" priority="13" operator="lessThan">
      <formula>0</formula>
    </cfRule>
    <cfRule type="cellIs" dxfId="6" priority="19" operator="lessThan">
      <formula>0</formula>
    </cfRule>
  </conditionalFormatting>
  <conditionalFormatting sqref="C14">
    <cfRule type="cellIs" dxfId="5" priority="6" operator="lessThan">
      <formula>0</formula>
    </cfRule>
  </conditionalFormatting>
  <conditionalFormatting sqref="D14">
    <cfRule type="cellIs" dxfId="4" priority="4" operator="equal">
      <formula>0</formula>
    </cfRule>
  </conditionalFormatting>
  <conditionalFormatting sqref="F14">
    <cfRule type="cellIs" dxfId="3" priority="2" operator="equal">
      <formula>0</formula>
    </cfRule>
  </conditionalFormatting>
  <conditionalFormatting sqref="C15">
    <cfRule type="cellIs" dxfId="2" priority="5" operator="lessThan">
      <formula>0</formula>
    </cfRule>
  </conditionalFormatting>
  <conditionalFormatting sqref="D15">
    <cfRule type="cellIs" dxfId="1" priority="3" operator="equal">
      <formula>0</formula>
    </cfRule>
  </conditionalFormatting>
  <conditionalFormatting sqref="F15">
    <cfRule type="cellIs" dxfId="0" priority="1" operator="equal">
      <formula>0</formula>
    </cfRule>
  </conditionalFormatting>
  <pageMargins left="0.33819444444444402" right="0.156944444444444" top="0.43263888888888902" bottom="0.149305555555556" header="3.8888888888888903E-2" footer="0.156944444444444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12月</vt:lpstr>
      <vt:lpstr>'12月'!Print_Area</vt:lpstr>
      <vt:lpstr>'12月'!Print_Titles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xiufeng.yan</dc:creator>
  <cp:lastModifiedBy>xiufeng.yan</cp:lastModifiedBy>
  <dcterms:created xsi:type="dcterms:W3CDTF">2015-06-05T18:19:34Z</dcterms:created>
  <dcterms:modified xsi:type="dcterms:W3CDTF">2021-01-15T07:57:53Z</dcterms:modified>
</cp:coreProperties>
</file>