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2340" yWindow="2340" windowWidth="16200" windowHeight="9360"/>
  </bookViews>
  <sheets>
    <sheet name="CVMS_DateEntry" sheetId="1" r:id="rId1"/>
    <sheet name="masterdata"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6" i="1" l="1"/>
  <c r="C64" i="1"/>
  <c r="C63" i="1"/>
  <c r="C62" i="1"/>
  <c r="C61" i="1"/>
  <c r="C60" i="1"/>
  <c r="C59" i="1"/>
  <c r="C56" i="1"/>
  <c r="C55" i="1"/>
  <c r="C54" i="1"/>
  <c r="C53" i="1"/>
  <c r="C52" i="1"/>
  <c r="C51" i="1"/>
  <c r="C36" i="1"/>
  <c r="C35" i="1"/>
  <c r="C34" i="1"/>
</calcChain>
</file>

<file path=xl/sharedStrings.xml><?xml version="1.0" encoding="utf-8"?>
<sst xmlns="http://schemas.openxmlformats.org/spreadsheetml/2006/main" count="264" uniqueCount="256">
  <si>
    <r>
      <t>VESSEL</t>
    </r>
    <r>
      <rPr>
        <sz val="11"/>
        <color theme="1"/>
        <rFont val="Arial"/>
        <family val="2"/>
      </rPr>
      <t xml:space="preserve">                                                  </t>
    </r>
  </si>
  <si>
    <r>
      <t>CP DATE / SUBJECTS DUE</t>
    </r>
    <r>
      <rPr>
        <sz val="11"/>
        <color theme="1"/>
        <rFont val="Arial"/>
        <family val="2"/>
      </rPr>
      <t>         </t>
    </r>
  </si>
  <si>
    <r>
      <t>SDWT / DRAFT / HULL/ TYPE</t>
    </r>
    <r>
      <rPr>
        <sz val="11"/>
        <color theme="1"/>
        <rFont val="Arial"/>
        <family val="2"/>
      </rPr>
      <t>                       </t>
    </r>
  </si>
  <si>
    <t>CUBIC CAPACITY (98 PCT)</t>
  </si>
  <si>
    <r>
      <t>YEAR BUILT</t>
    </r>
    <r>
      <rPr>
        <sz val="11"/>
        <color theme="1"/>
        <rFont val="Arial"/>
        <family val="2"/>
      </rPr>
      <t xml:space="preserve"> / </t>
    </r>
    <r>
      <rPr>
        <b/>
        <sz val="11"/>
        <color theme="1"/>
        <rFont val="Arial"/>
        <family val="2"/>
      </rPr>
      <t>FLAG   </t>
    </r>
    <r>
      <rPr>
        <sz val="11"/>
        <color theme="1"/>
        <rFont val="Arial"/>
        <family val="2"/>
      </rPr>
      <t>                             </t>
    </r>
  </si>
  <si>
    <t>LAST 3 CARGOES</t>
  </si>
  <si>
    <r>
      <t xml:space="preserve">LAYCAN   </t>
    </r>
    <r>
      <rPr>
        <sz val="11"/>
        <color theme="1"/>
        <rFont val="Arial"/>
        <family val="2"/>
      </rPr>
      <t>                                               </t>
    </r>
  </si>
  <si>
    <t xml:space="preserve">ETA / ITINERARY </t>
  </si>
  <si>
    <r>
      <t xml:space="preserve">CARGO QTY / GRADES             </t>
    </r>
    <r>
      <rPr>
        <sz val="11"/>
        <color theme="1"/>
        <rFont val="Arial"/>
        <family val="2"/>
      </rPr>
      <t xml:space="preserve">            </t>
    </r>
  </si>
  <si>
    <r>
      <t xml:space="preserve">LOAD RANGE:  </t>
    </r>
    <r>
      <rPr>
        <sz val="11"/>
        <color theme="1"/>
        <rFont val="Arial"/>
        <family val="2"/>
      </rPr>
      <t xml:space="preserve">                                     </t>
    </r>
  </si>
  <si>
    <r>
      <t xml:space="preserve">DISCHARGE RANGE                </t>
    </r>
    <r>
      <rPr>
        <sz val="11"/>
        <color theme="1"/>
        <rFont val="Arial"/>
        <family val="2"/>
      </rPr>
      <t>             </t>
    </r>
  </si>
  <si>
    <r>
      <t xml:space="preserve">FREIGHT RATE / OVERAGE   </t>
    </r>
    <r>
      <rPr>
        <sz val="11"/>
        <color theme="1"/>
        <rFont val="Arial"/>
        <family val="2"/>
      </rPr>
      <t>              </t>
    </r>
  </si>
  <si>
    <r>
      <t xml:space="preserve">DEMURRAGE  / LAYTIME   </t>
    </r>
    <r>
      <rPr>
        <sz val="11"/>
        <color theme="1"/>
        <rFont val="Arial"/>
        <family val="2"/>
      </rPr>
      <t>                  </t>
    </r>
  </si>
  <si>
    <r>
      <t xml:space="preserve">ESTIMATED </t>
    </r>
    <r>
      <rPr>
        <b/>
        <sz val="11"/>
        <color rgb="FF1F497D"/>
        <rFont val="Arial"/>
        <family val="2"/>
      </rPr>
      <t>F</t>
    </r>
    <r>
      <rPr>
        <b/>
        <sz val="11"/>
        <color theme="1"/>
        <rFont val="Arial"/>
        <family val="2"/>
      </rPr>
      <t xml:space="preserve">REIGHT  </t>
    </r>
    <r>
      <rPr>
        <sz val="11"/>
        <color theme="1"/>
        <rFont val="Arial"/>
        <family val="2"/>
      </rPr>
      <t>  </t>
    </r>
  </si>
  <si>
    <r>
      <t>BROKER / COBROKER</t>
    </r>
    <r>
      <rPr>
        <sz val="11"/>
        <color theme="1"/>
        <rFont val="Arial"/>
        <family val="2"/>
      </rPr>
      <t xml:space="preserve">                        </t>
    </r>
  </si>
  <si>
    <r>
      <t>CHART'S STYLE / CUSTOMER</t>
    </r>
    <r>
      <rPr>
        <sz val="11"/>
        <color theme="1"/>
        <rFont val="Arial"/>
        <family val="2"/>
      </rPr>
      <t xml:space="preserve">             </t>
    </r>
  </si>
  <si>
    <t xml:space="preserve">DISP OWNER / COMMERCIAL              </t>
  </si>
  <si>
    <r>
      <t>AGENTS</t>
    </r>
    <r>
      <rPr>
        <sz val="11"/>
        <color theme="1"/>
        <rFont val="Arial"/>
        <family val="2"/>
      </rPr>
      <t xml:space="preserve">                                                 </t>
    </r>
  </si>
  <si>
    <t>CP FORM / ADDITIONAL TERMS</t>
  </si>
  <si>
    <r>
      <t>C/P SPEED</t>
    </r>
    <r>
      <rPr>
        <sz val="11"/>
        <color theme="1"/>
        <rFont val="Arial"/>
        <family val="2"/>
      </rPr>
      <t xml:space="preserve">                                              </t>
    </r>
  </si>
  <si>
    <t>TIME BAR (DEM. &amp; OTHER)</t>
  </si>
  <si>
    <t>PORTFOLIO #</t>
  </si>
  <si>
    <t>CVMS CALC. # / RETURN             </t>
  </si>
  <si>
    <r>
      <t xml:space="preserve">REMARKS  </t>
    </r>
    <r>
      <rPr>
        <sz val="11"/>
        <color theme="1"/>
        <rFont val="Arial"/>
        <family val="2"/>
      </rPr>
      <t>                                           </t>
    </r>
  </si>
  <si>
    <t>Info from CSAT cargo Slate:</t>
  </si>
  <si>
    <t>Worldscale flat-rate - 2019</t>
  </si>
  <si>
    <r>
      <t>Laytime split</t>
    </r>
    <r>
      <rPr>
        <sz val="11"/>
        <color theme="1"/>
        <rFont val="Arial"/>
        <family val="2"/>
      </rPr>
      <t xml:space="preserve">: </t>
    </r>
  </si>
  <si>
    <t xml:space="preserve">Vessel voyage number: </t>
  </si>
  <si>
    <t>Trade code:</t>
  </si>
  <si>
    <t xml:space="preserve">Trade: </t>
  </si>
  <si>
    <t>Rebill(s)</t>
  </si>
  <si>
    <t>Address commission</t>
  </si>
  <si>
    <t>Booking List No.</t>
  </si>
  <si>
    <t>Estimation No.</t>
  </si>
  <si>
    <t>Fixture No.</t>
  </si>
  <si>
    <t>the date foprmat should be mm/dd/yyyy otherwise mark the cell as red and display message in column C that "date format is invalid"</t>
  </si>
  <si>
    <t>In case of multiple values for that particular deal, the BOT will read only the first cell. So, enter the value that needs to be used for CVMS data entry in the first cell</t>
  </si>
  <si>
    <t>"+" is mandatory as a seperator to read valid CP Form value</t>
  </si>
  <si>
    <t>keyword :"knots" and "kts" is mandatory to extract the value of speed</t>
  </si>
  <si>
    <t>disponent owner</t>
  </si>
  <si>
    <t>commercial</t>
  </si>
  <si>
    <t>Broker</t>
  </si>
  <si>
    <t>Broker Number</t>
  </si>
  <si>
    <t>Chart's Style</t>
  </si>
  <si>
    <t>Customer</t>
  </si>
  <si>
    <t>Ports</t>
  </si>
  <si>
    <t>cargo value to be validated with cargo names in sheet 2, load port and discharge port to be validated with ports cloumn</t>
  </si>
  <si>
    <t>should contain only the value without any special character as we are assuming this rate is always in USD and CVMS also accepts value without the measuring unit.</t>
  </si>
  <si>
    <t>&lt;total hours&gt;</t>
  </si>
  <si>
    <t>keyword used is hours/hrs</t>
  </si>
  <si>
    <t>&lt;value&gt; hours in &lt;port1&gt;</t>
  </si>
  <si>
    <t>&lt;value&gt; hours in &lt;port2&gt;</t>
  </si>
  <si>
    <t>&lt;value&gt; hours in &lt;port3&gt;</t>
  </si>
  <si>
    <t>&lt;value&gt; hours in &lt;port4&gt;</t>
  </si>
  <si>
    <t>&lt;value&gt; hours in &lt;port6&gt;</t>
  </si>
  <si>
    <t>validate port of each cell with values in ports column</t>
  </si>
  <si>
    <t>For Rohit</t>
  </si>
  <si>
    <t>Trade Code</t>
  </si>
  <si>
    <t>Cargo Name</t>
  </si>
  <si>
    <t>Should we put validation in excel for this field?</t>
  </si>
  <si>
    <t>only feed numbers in this field</t>
  </si>
  <si>
    <t>Data Entry- Things to remember***</t>
  </si>
  <si>
    <t>ShipName: &lt;ShipName&gt;
IMO No.: &lt;IMO Number&gt;</t>
  </si>
  <si>
    <t>CP dated &lt;dateValue&gt;</t>
  </si>
  <si>
    <t>Laycan Start- &lt;dateValue&gt;
Laycan End- &lt;dateValue&gt;</t>
  </si>
  <si>
    <t>WS &lt;value&gt; 
Overrage &lt;value&gt;</t>
  </si>
  <si>
    <t xml:space="preserve">USD &lt;value&gt; </t>
  </si>
  <si>
    <t>&lt;CPForm value&gt; + any other string</t>
  </si>
  <si>
    <t>validation to be put on broker name and broker number</t>
  </si>
  <si>
    <t>put validations as discussed</t>
  </si>
  <si>
    <t>&lt;Cargo_Name1&gt;</t>
  </si>
  <si>
    <t>&lt;Cargo_Name2&gt;</t>
  </si>
  <si>
    <t>&lt;Cargo_Name3&gt;</t>
  </si>
  <si>
    <t>&lt;Cargo_Name4&gt;</t>
  </si>
  <si>
    <t>&lt;Cargo_Name5&gt;</t>
  </si>
  <si>
    <t>&lt;Cargo_Name6&gt;</t>
  </si>
  <si>
    <t>&lt;Cargo_Name7&gt;</t>
  </si>
  <si>
    <t>&lt;Cargo_Name8&gt;</t>
  </si>
  <si>
    <t>&lt;Cargo_Name9&gt;</t>
  </si>
  <si>
    <t>&lt;Cargo_Name10&gt;</t>
  </si>
  <si>
    <t>&lt;Cargo_Name11&gt;</t>
  </si>
  <si>
    <t>&lt;Cargo_Name12&gt;</t>
  </si>
  <si>
    <t>&lt;Cargo_Name13&gt;</t>
  </si>
  <si>
    <t>&lt;Cargo_Name14&gt;</t>
  </si>
  <si>
    <t>&lt;Cargo_Name15&gt;</t>
  </si>
  <si>
    <t>&lt;Cargo_Name16&gt;</t>
  </si>
  <si>
    <t>&lt;Cargo_Name17&gt;</t>
  </si>
  <si>
    <t>&lt;Cargo_Name18&gt;</t>
  </si>
  <si>
    <t>&lt;Cargo_Name19&gt;</t>
  </si>
  <si>
    <t>&lt;Cargo_Name20&gt;</t>
  </si>
  <si>
    <t>&lt;Trade Code1&gt;</t>
  </si>
  <si>
    <t>&lt;Trade Code2&gt;</t>
  </si>
  <si>
    <t>&lt;Trade Code3&gt;</t>
  </si>
  <si>
    <t>&lt;Trade Code4&gt;</t>
  </si>
  <si>
    <t>&lt;Trade Code5&gt;</t>
  </si>
  <si>
    <t>&lt;Trade Code6&gt;</t>
  </si>
  <si>
    <t>&lt;Trade Code7&gt;</t>
  </si>
  <si>
    <t>&lt;Trade Code8&gt;</t>
  </si>
  <si>
    <t>&lt;Trade Code9&gt;</t>
  </si>
  <si>
    <t>&lt;Trade Code10&gt;</t>
  </si>
  <si>
    <t>&lt;Trade Code11&gt;</t>
  </si>
  <si>
    <t>&lt;Trade Code12&gt;</t>
  </si>
  <si>
    <t>&lt;Trade Code13&gt;</t>
  </si>
  <si>
    <t>&lt;Trade Code14&gt;</t>
  </si>
  <si>
    <t>&lt;Trade Code15&gt;</t>
  </si>
  <si>
    <t>&lt;Trade Code16&gt;</t>
  </si>
  <si>
    <t>&lt;Trade Code17&gt;</t>
  </si>
  <si>
    <t>&lt;Trade Code18&gt;</t>
  </si>
  <si>
    <t>&lt;Trade Code19&gt;</t>
  </si>
  <si>
    <t>&lt;Trade Code20&gt;</t>
  </si>
  <si>
    <t>&lt;Port1&gt;</t>
  </si>
  <si>
    <t>&lt;Port2&gt;</t>
  </si>
  <si>
    <t>&lt;Port3&gt;</t>
  </si>
  <si>
    <t>&lt;Port4&gt;</t>
  </si>
  <si>
    <t>&lt;Port5&gt;</t>
  </si>
  <si>
    <t>&lt;Port6&gt;</t>
  </si>
  <si>
    <t>&lt;Port7&gt;</t>
  </si>
  <si>
    <t>&lt;Port8&gt;</t>
  </si>
  <si>
    <t>&lt;Port9&gt;</t>
  </si>
  <si>
    <t>&lt;Port10&gt;</t>
  </si>
  <si>
    <t>&lt;Port11&gt;</t>
  </si>
  <si>
    <t>&lt;Port12&gt;</t>
  </si>
  <si>
    <t>&lt;Port13&gt;</t>
  </si>
  <si>
    <t>&lt;Port14&gt;</t>
  </si>
  <si>
    <t>&lt;Port15&gt;</t>
  </si>
  <si>
    <t>&lt;Port16&gt;</t>
  </si>
  <si>
    <t>&lt;Port17&gt;</t>
  </si>
  <si>
    <t>&lt;Port18&gt;</t>
  </si>
  <si>
    <t>&lt;Port19&gt;</t>
  </si>
  <si>
    <t>&lt;Port20&gt;</t>
  </si>
  <si>
    <t xml:space="preserve">
</t>
  </si>
  <si>
    <t>&lt;broker name1&gt;</t>
  </si>
  <si>
    <t>&lt;broker name2&gt;</t>
  </si>
  <si>
    <t>&lt;broker name3&gt;</t>
  </si>
  <si>
    <t>&lt;broker name4&gt;</t>
  </si>
  <si>
    <t>&lt;broker name5&gt;</t>
  </si>
  <si>
    <t>&lt;broker name6&gt;</t>
  </si>
  <si>
    <t>&lt;broker name7&gt;</t>
  </si>
  <si>
    <t>&lt;broker name8&gt;</t>
  </si>
  <si>
    <t>&lt;broker name9&gt;</t>
  </si>
  <si>
    <t>&lt;broker name10&gt;</t>
  </si>
  <si>
    <t>&lt;broker name11&gt;</t>
  </si>
  <si>
    <t>&lt;broker name12&gt;</t>
  </si>
  <si>
    <t>&lt;broker name13&gt;</t>
  </si>
  <si>
    <t>&lt;broker name14&gt;</t>
  </si>
  <si>
    <t>&lt;broker name15&gt;</t>
  </si>
  <si>
    <t>&lt;broker name16&gt;</t>
  </si>
  <si>
    <t>&lt;broker name17&gt;</t>
  </si>
  <si>
    <t>&lt;broker name18&gt;</t>
  </si>
  <si>
    <t>&lt;broker name19&gt;</t>
  </si>
  <si>
    <t>&lt;broker name20&gt;</t>
  </si>
  <si>
    <t>&lt;broker no.1&gt;</t>
  </si>
  <si>
    <t>&lt;broker no.2&gt;</t>
  </si>
  <si>
    <t>&lt;broker no.3&gt;</t>
  </si>
  <si>
    <t>&lt;broker no.4&gt;</t>
  </si>
  <si>
    <t>&lt;broker no.5&gt;</t>
  </si>
  <si>
    <t>&lt;broker no.6&gt;</t>
  </si>
  <si>
    <t>&lt;broker no.7&gt;</t>
  </si>
  <si>
    <t>&lt;broker no.8&gt;</t>
  </si>
  <si>
    <t>&lt;broker no.9&gt;</t>
  </si>
  <si>
    <t>&lt;broker no.10&gt;</t>
  </si>
  <si>
    <t>&lt;broker no.11&gt;</t>
  </si>
  <si>
    <t>&lt;broker no.12&gt;</t>
  </si>
  <si>
    <t>&lt;broker no.13&gt;</t>
  </si>
  <si>
    <t>&lt;broker no.14&gt;</t>
  </si>
  <si>
    <t>&lt;broker no.15&gt;</t>
  </si>
  <si>
    <t>&lt;broker no.16&gt;</t>
  </si>
  <si>
    <t>&lt;broker no.17&gt;</t>
  </si>
  <si>
    <t>&lt;broker no.18&gt;</t>
  </si>
  <si>
    <t>&lt;broker no.19&gt;</t>
  </si>
  <si>
    <t>&lt;broker no.20&gt;</t>
  </si>
  <si>
    <t>&lt;broker name3&gt;(&lt;broker no.3&gt;)/cobroker</t>
  </si>
  <si>
    <t>&lt;chart style1&gt;</t>
  </si>
  <si>
    <t>&lt;chart style2&gt;</t>
  </si>
  <si>
    <t>&lt;chart style3&gt;</t>
  </si>
  <si>
    <t>&lt;chart style4&gt;</t>
  </si>
  <si>
    <t>&lt;chart style5&gt;</t>
  </si>
  <si>
    <t>&lt;chart style6&gt;</t>
  </si>
  <si>
    <t>&lt;chart style7&gt;</t>
  </si>
  <si>
    <t>&lt;chart style8&gt;</t>
  </si>
  <si>
    <t>&lt;chart style9&gt;</t>
  </si>
  <si>
    <t>&lt;chart style10&gt;</t>
  </si>
  <si>
    <t>&lt;chart style11&gt;</t>
  </si>
  <si>
    <t>&lt;chart style12&gt;</t>
  </si>
  <si>
    <t>&lt;chart style13&gt;</t>
  </si>
  <si>
    <t>&lt;chart style14&gt;</t>
  </si>
  <si>
    <t>&lt;chart style15&gt;</t>
  </si>
  <si>
    <t>&lt;chart style16&gt;</t>
  </si>
  <si>
    <t>&lt;chart style17&gt;</t>
  </si>
  <si>
    <t>&lt;chart style18&gt;</t>
  </si>
  <si>
    <t>&lt;chart style19&gt;</t>
  </si>
  <si>
    <t>&lt;chart style20&gt;</t>
  </si>
  <si>
    <t>&lt;Customer1&gt;</t>
  </si>
  <si>
    <t>&lt;Customer2&gt;</t>
  </si>
  <si>
    <t>&lt;Customer3&gt;</t>
  </si>
  <si>
    <t>&lt;Customer4&gt;</t>
  </si>
  <si>
    <t>&lt;Customer5&gt;</t>
  </si>
  <si>
    <t>&lt;Customer6&gt;</t>
  </si>
  <si>
    <t>&lt;Customer7&gt;</t>
  </si>
  <si>
    <t>&lt;Customer8&gt;</t>
  </si>
  <si>
    <t>&lt;Customer9&gt;</t>
  </si>
  <si>
    <t>&lt;Customer10&gt;</t>
  </si>
  <si>
    <t>&lt;Customer11&gt;</t>
  </si>
  <si>
    <t>&lt;Customer12&gt;</t>
  </si>
  <si>
    <t>&lt;Customer13&gt;</t>
  </si>
  <si>
    <t>&lt;Customer14&gt;</t>
  </si>
  <si>
    <t>&lt;Customer15&gt;</t>
  </si>
  <si>
    <t>&lt;Customer16&gt;</t>
  </si>
  <si>
    <t>&lt;Customer17&gt;</t>
  </si>
  <si>
    <t>&lt;Customer18&gt;</t>
  </si>
  <si>
    <t>&lt;Customer19&gt;</t>
  </si>
  <si>
    <t>&lt;Customer20&gt;</t>
  </si>
  <si>
    <t>&lt;chart style1&gt;/&lt;customer1&gt;(&lt;customer code&gt;)</t>
  </si>
  <si>
    <t>&lt;disp owner1&gt;</t>
  </si>
  <si>
    <t>&lt;disp owner2&gt;</t>
  </si>
  <si>
    <t>&lt;disp owner3&gt;</t>
  </si>
  <si>
    <t>&lt;disp owner4&gt;</t>
  </si>
  <si>
    <t>&lt;disp owner5&gt;</t>
  </si>
  <si>
    <t>&lt;disp owner6&gt;</t>
  </si>
  <si>
    <t>&lt;disp owner7&gt;</t>
  </si>
  <si>
    <t>&lt;disp owner8&gt;</t>
  </si>
  <si>
    <t>&lt;disp owner9&gt;</t>
  </si>
  <si>
    <t>&lt;disp owner10&gt;</t>
  </si>
  <si>
    <t>&lt;disp owner11&gt;</t>
  </si>
  <si>
    <t>&lt;disp owner12&gt;</t>
  </si>
  <si>
    <t>&lt;disp owner13&gt;</t>
  </si>
  <si>
    <t>&lt;disp owner14&gt;</t>
  </si>
  <si>
    <t>&lt;disp owner15&gt;</t>
  </si>
  <si>
    <t>&lt;disp owner16&gt;</t>
  </si>
  <si>
    <t>&lt;disp owner17&gt;</t>
  </si>
  <si>
    <t>&lt;disp owner18&gt;</t>
  </si>
  <si>
    <t>&lt;disp owner19&gt;</t>
  </si>
  <si>
    <t>&lt;disp owner20&gt;</t>
  </si>
  <si>
    <t>&lt;commercial1&gt;</t>
  </si>
  <si>
    <t>&lt;commercial2&gt;</t>
  </si>
  <si>
    <t>&lt;commercial3&gt;</t>
  </si>
  <si>
    <t>&lt;commercial4&gt;</t>
  </si>
  <si>
    <t>&lt;commercial5&gt;</t>
  </si>
  <si>
    <t>&lt;commercial6&gt;</t>
  </si>
  <si>
    <t>&lt;commercial7&gt;</t>
  </si>
  <si>
    <t>&lt;commercial8&gt;</t>
  </si>
  <si>
    <t>&lt;commercial9&gt;</t>
  </si>
  <si>
    <t>&lt;commercial10&gt;</t>
  </si>
  <si>
    <t>&lt;commercial11&gt;</t>
  </si>
  <si>
    <t>&lt;commercial12&gt;</t>
  </si>
  <si>
    <t>&lt;commercial13&gt;</t>
  </si>
  <si>
    <t>&lt;commercial14&gt;</t>
  </si>
  <si>
    <t>&lt;commercial15&gt;</t>
  </si>
  <si>
    <t>&lt;commercial16&gt;</t>
  </si>
  <si>
    <t>&lt;commercial17&gt;</t>
  </si>
  <si>
    <t>&lt;commercial18&gt;</t>
  </si>
  <si>
    <t>&lt;commercial19&gt;</t>
  </si>
  <si>
    <t>&lt;commercial20&gt;</t>
  </si>
  <si>
    <t>&lt;disp owner1&gt;/&lt;commercial1&gt;</t>
  </si>
  <si>
    <t>Cargo:&lt;Cargo_Name20&gt;
Quantity:&lt;value in MT&gt; 
Load Port:&lt;Port20&gt; 
Discharge Port:&lt;Port20&gt;</t>
  </si>
  <si>
    <t>&lt;value&gt; hours in &lt;port11&gt;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</si>
</sst>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5" x14ac:knownFonts="1">
    <font>
      <sz val="11"/>
      <color theme="1"/>
      <name val="Calibri"/>
      <family val="2"/>
      <scheme val="minor"/>
    </font>
    <font>
      <b/>
      <sz val="11"/>
      <color theme="1"/>
      <name val="Arial"/>
      <family val="2"/>
    </font>
    <font>
      <sz val="11"/>
      <color theme="1"/>
      <name val="Arial"/>
      <family val="2"/>
    </font>
    <font>
      <b/>
      <sz val="11"/>
      <color rgb="FF1F497D"/>
      <name val="Arial"/>
      <family val="2"/>
    </font>
    <font>
      <sz val="11"/>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indexed="64"/>
      </left>
      <right style="medium">
        <color indexed="64"/>
      </right>
      <top style="medium">
        <color indexed="64"/>
      </top>
      <bottom/>
      <diagonal/>
    </border>
    <border>
      <left/>
      <right style="medium">
        <color rgb="FF000000"/>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diagonal/>
    </border>
    <border>
      <left style="medium">
        <color rgb="FF000000"/>
      </left>
      <right/>
      <top/>
      <bottom/>
      <diagonal/>
    </border>
    <border>
      <left style="thin">
        <color indexed="64"/>
      </left>
      <right style="thin">
        <color indexed="64"/>
      </right>
      <top/>
      <bottom/>
      <diagonal/>
    </border>
    <border>
      <left style="medium">
        <color rgb="FF000000"/>
      </left>
      <right style="thin">
        <color indexed="64"/>
      </right>
      <top/>
      <bottom style="thin">
        <color indexed="64"/>
      </bottom>
      <diagonal/>
    </border>
    <border>
      <left/>
      <right style="thin">
        <color indexed="64"/>
      </right>
      <top/>
      <bottom/>
      <diagonal/>
    </border>
    <border>
      <left/>
      <right style="medium">
        <color rgb="FF000000"/>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s>
  <cellStyleXfs count="1">
    <xf numFmtId="0" fontId="0" fillId="0" borderId="0"/>
  </cellStyleXfs>
  <cellXfs count="53">
    <xf numFmtId="0" fontId="0" fillId="0" borderId="0" xfId="0"/>
    <xf numFmtId="0" fontId="0" fillId="0" borderId="0" xfId="0" applyBorder="1" applyProtection="1">
      <protection locked="0"/>
    </xf>
    <xf numFmtId="0" fontId="0" fillId="0" borderId="0" xfId="0" applyProtection="1">
      <protection locked="0"/>
    </xf>
    <xf numFmtId="0" fontId="2" fillId="2" borderId="1"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0" fillId="0" borderId="0" xfId="0" applyAlignment="1" applyProtection="1">
      <alignment wrapText="1"/>
      <protection locked="0"/>
    </xf>
    <xf numFmtId="0" fontId="2" fillId="0" borderId="11" xfId="0" applyFont="1" applyBorder="1" applyAlignment="1" applyProtection="1">
      <alignment vertical="center" wrapText="1"/>
      <protection locked="0"/>
    </xf>
    <xf numFmtId="0" fontId="0" fillId="0" borderId="12" xfId="0" applyBorder="1" applyProtection="1">
      <protection locked="0"/>
    </xf>
    <xf numFmtId="0" fontId="2" fillId="0" borderId="3" xfId="0" applyFont="1" applyFill="1" applyBorder="1" applyAlignment="1" applyProtection="1">
      <alignment vertical="center" wrapText="1"/>
      <protection locked="0"/>
    </xf>
    <xf numFmtId="0" fontId="2" fillId="3" borderId="3" xfId="0" applyFont="1" applyFill="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2" fillId="0" borderId="6" xfId="0" applyFont="1" applyBorder="1" applyAlignment="1" applyProtection="1">
      <alignment vertical="top" wrapText="1"/>
      <protection locked="0"/>
    </xf>
    <xf numFmtId="0" fontId="2" fillId="0" borderId="6" xfId="0" applyFont="1" applyBorder="1" applyAlignment="1" applyProtection="1">
      <alignment horizontal="left" vertical="center" wrapText="1"/>
      <protection locked="0"/>
    </xf>
    <xf numFmtId="0" fontId="1" fillId="2" borderId="6" xfId="0" applyFont="1" applyFill="1" applyBorder="1" applyAlignment="1" applyProtection="1">
      <alignment vertical="center" wrapText="1"/>
      <protection locked="0"/>
    </xf>
    <xf numFmtId="0" fontId="2" fillId="2" borderId="6" xfId="0" applyFont="1" applyFill="1" applyBorder="1" applyAlignment="1" applyProtection="1">
      <alignment horizontal="left" vertical="top" wrapText="1"/>
      <protection locked="0"/>
    </xf>
    <xf numFmtId="3" fontId="2" fillId="2" borderId="6" xfId="0" applyNumberFormat="1"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0" fillId="4" borderId="0" xfId="0" applyFill="1" applyProtection="1">
      <protection locked="0"/>
    </xf>
    <xf numFmtId="0" fontId="0" fillId="4" borderId="15" xfId="0" applyFill="1" applyBorder="1" applyProtection="1">
      <protection locked="0"/>
    </xf>
    <xf numFmtId="0" fontId="0" fillId="0" borderId="0" xfId="0" quotePrefix="1" applyAlignment="1" applyProtection="1">
      <alignment wrapText="1"/>
      <protection locked="0"/>
    </xf>
    <xf numFmtId="0" fontId="2" fillId="2" borderId="16" xfId="0" applyFont="1" applyFill="1" applyBorder="1" applyAlignment="1" applyProtection="1">
      <alignment vertical="center" wrapText="1"/>
      <protection locked="0"/>
    </xf>
    <xf numFmtId="0" fontId="4" fillId="0" borderId="0" xfId="0" applyFont="1" applyProtection="1">
      <protection locked="0"/>
    </xf>
    <xf numFmtId="14" fontId="0" fillId="0" borderId="0" xfId="0" applyNumberFormat="1" applyProtection="1">
      <protection locked="0"/>
    </xf>
    <xf numFmtId="1" fontId="0" fillId="0" borderId="0" xfId="0" applyNumberFormat="1" applyProtection="1">
      <protection locked="0"/>
    </xf>
    <xf numFmtId="0" fontId="0" fillId="0" borderId="0" xfId="0" quotePrefix="1" applyProtection="1">
      <protection locked="0"/>
    </xf>
    <xf numFmtId="164" fontId="0" fillId="0" borderId="0" xfId="0" applyNumberFormat="1" applyAlignment="1" applyProtection="1">
      <alignment wrapText="1"/>
      <protection locked="0"/>
    </xf>
    <xf numFmtId="0" fontId="2" fillId="0" borderId="0" xfId="0" applyFont="1" applyFill="1" applyBorder="1" applyAlignment="1" applyProtection="1">
      <alignment vertical="center" wrapText="1"/>
      <protection locked="0"/>
    </xf>
    <xf numFmtId="0" fontId="0" fillId="0" borderId="0" xfId="0" applyAlignment="1">
      <alignment wrapText="1"/>
    </xf>
    <xf numFmtId="0" fontId="1" fillId="0" borderId="2"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6" xfId="0" applyBorder="1" applyAlignment="1" applyProtection="1">
      <alignment vertical="center" wrapText="1"/>
      <protection locked="0"/>
    </xf>
    <xf numFmtId="0" fontId="1" fillId="0" borderId="13" xfId="0" applyFont="1" applyBorder="1" applyAlignment="1" applyProtection="1">
      <alignment vertical="center" wrapText="1"/>
      <protection locked="0"/>
    </xf>
    <xf numFmtId="0" fontId="1" fillId="0" borderId="6" xfId="0" applyFont="1" applyFill="1" applyBorder="1" applyAlignment="1" applyProtection="1">
      <alignment vertical="center" wrapText="1"/>
      <protection locked="0"/>
    </xf>
    <xf numFmtId="0" fontId="1" fillId="0" borderId="14" xfId="0" applyFont="1" applyFill="1" applyBorder="1" applyAlignment="1" applyProtection="1">
      <alignment vertical="center" wrapText="1"/>
      <protection locked="0"/>
    </xf>
    <xf numFmtId="0" fontId="1" fillId="0" borderId="17" xfId="0" applyFont="1" applyBorder="1" applyAlignment="1" applyProtection="1">
      <alignment horizontal="center" vertical="top" wrapText="1"/>
      <protection locked="0"/>
    </xf>
    <xf numFmtId="0" fontId="1" fillId="0" borderId="0" xfId="0" applyFont="1" applyBorder="1" applyAlignment="1" applyProtection="1">
      <alignment horizontal="center" vertical="top" wrapText="1"/>
      <protection locked="0"/>
    </xf>
    <xf numFmtId="0" fontId="1" fillId="0" borderId="9"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9"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cellXfs>
  <cellStyles count="1">
    <cellStyle name="Normal" xfId="0" builtinId="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tabSelected="1" topLeftCell="A34" workbookViewId="0">
      <selection activeCell="A38" sqref="A38"/>
    </sheetView>
  </sheetViews>
  <sheetFormatPr defaultRowHeight="15" x14ac:dyDescent="0.25"/>
  <cols>
    <col min="1" max="1" width="59.7109375" style="2" customWidth="1"/>
    <col min="2" max="2" width="80.7109375" style="2" customWidth="1"/>
    <col min="3" max="3" width="59.85546875" style="2" customWidth="1"/>
    <col min="4" max="4" width="35" style="2" customWidth="1"/>
    <col min="5" max="5" width="37.140625" style="2" customWidth="1"/>
    <col min="6" max="6" width="17.140625" style="2" customWidth="1"/>
    <col min="7" max="16384" width="9.140625" style="2"/>
  </cols>
  <sheetData>
    <row r="1" spans="1:5" ht="15.75" thickBot="1" x14ac:dyDescent="0.3">
      <c r="A1" s="1"/>
      <c r="B1" s="1"/>
      <c r="C1" s="2" t="s">
        <v>56</v>
      </c>
      <c r="D1" s="24" t="s">
        <v>61</v>
      </c>
    </row>
    <row r="2" spans="1:5" ht="29.25" thickBot="1" x14ac:dyDescent="0.3">
      <c r="A2" s="41" t="s">
        <v>0</v>
      </c>
      <c r="B2" s="3" t="s">
        <v>62</v>
      </c>
    </row>
    <row r="3" spans="1:5" x14ac:dyDescent="0.25">
      <c r="A3" s="42"/>
      <c r="B3" s="29"/>
    </row>
    <row r="4" spans="1:5" ht="15.75" thickBot="1" x14ac:dyDescent="0.3">
      <c r="A4" s="31" t="s">
        <v>1</v>
      </c>
      <c r="B4" s="4" t="s">
        <v>63</v>
      </c>
      <c r="C4" s="28"/>
    </row>
    <row r="5" spans="1:5" ht="15.75" thickBot="1" x14ac:dyDescent="0.3">
      <c r="A5" s="31" t="s">
        <v>2</v>
      </c>
      <c r="B5" s="5"/>
      <c r="C5" s="26"/>
    </row>
    <row r="6" spans="1:5" ht="15.75" thickBot="1" x14ac:dyDescent="0.3">
      <c r="A6" s="31" t="s">
        <v>3</v>
      </c>
      <c r="B6" s="5"/>
      <c r="D6" s="25"/>
    </row>
    <row r="7" spans="1:5" ht="15.75" thickBot="1" x14ac:dyDescent="0.3">
      <c r="A7" s="32" t="s">
        <v>4</v>
      </c>
      <c r="B7" s="5"/>
      <c r="C7" s="27"/>
    </row>
    <row r="8" spans="1:5" x14ac:dyDescent="0.25">
      <c r="A8" s="49" t="s">
        <v>5</v>
      </c>
      <c r="B8" s="6"/>
      <c r="E8" s="8"/>
    </row>
    <row r="9" spans="1:5" x14ac:dyDescent="0.25">
      <c r="A9" s="50"/>
      <c r="B9" s="6"/>
    </row>
    <row r="10" spans="1:5" x14ac:dyDescent="0.25">
      <c r="A10" s="50"/>
      <c r="B10" s="6"/>
    </row>
    <row r="11" spans="1:5" ht="15.75" thickBot="1" x14ac:dyDescent="0.3">
      <c r="A11" s="51"/>
      <c r="B11" s="5"/>
    </row>
    <row r="12" spans="1:5" ht="45" x14ac:dyDescent="0.25">
      <c r="A12" s="47" t="s">
        <v>6</v>
      </c>
      <c r="B12" s="7" t="s">
        <v>64</v>
      </c>
      <c r="C12" s="8" t="s">
        <v>35</v>
      </c>
    </row>
    <row r="13" spans="1:5" x14ac:dyDescent="0.25">
      <c r="A13" s="47"/>
      <c r="B13" s="6"/>
    </row>
    <row r="14" spans="1:5" x14ac:dyDescent="0.25">
      <c r="A14" s="47"/>
      <c r="B14" s="6"/>
    </row>
    <row r="15" spans="1:5" ht="15.75" thickBot="1" x14ac:dyDescent="0.3">
      <c r="A15" s="48"/>
      <c r="B15" s="5"/>
    </row>
    <row r="16" spans="1:5" x14ac:dyDescent="0.25">
      <c r="A16" s="46" t="s">
        <v>7</v>
      </c>
      <c r="B16" s="6"/>
      <c r="C16" s="25">
        <v>43817</v>
      </c>
    </row>
    <row r="17" spans="1:4" x14ac:dyDescent="0.25">
      <c r="A17" s="47"/>
      <c r="B17" s="6"/>
    </row>
    <row r="18" spans="1:4" x14ac:dyDescent="0.25">
      <c r="A18" s="52"/>
      <c r="B18" s="9"/>
    </row>
    <row r="19" spans="1:4" ht="15.75" thickBot="1" x14ac:dyDescent="0.3">
      <c r="A19" s="48"/>
      <c r="B19" s="10"/>
    </row>
    <row r="20" spans="1:4" x14ac:dyDescent="0.25">
      <c r="A20" s="46" t="s">
        <v>8</v>
      </c>
      <c r="B20" s="6"/>
    </row>
    <row r="21" spans="1:4" x14ac:dyDescent="0.25">
      <c r="A21" s="47"/>
      <c r="B21" s="6"/>
    </row>
    <row r="22" spans="1:4" ht="15.75" thickBot="1" x14ac:dyDescent="0.3">
      <c r="A22" s="48"/>
      <c r="B22" s="5"/>
    </row>
    <row r="23" spans="1:4" x14ac:dyDescent="0.25">
      <c r="A23" s="46" t="s">
        <v>9</v>
      </c>
      <c r="B23" s="6"/>
    </row>
    <row r="24" spans="1:4" x14ac:dyDescent="0.25">
      <c r="A24" s="47"/>
      <c r="B24" s="6"/>
    </row>
    <row r="25" spans="1:4" ht="15.75" thickBot="1" x14ac:dyDescent="0.3">
      <c r="A25" s="48"/>
      <c r="B25" s="5"/>
    </row>
    <row r="26" spans="1:4" x14ac:dyDescent="0.25">
      <c r="A26" s="46" t="s">
        <v>10</v>
      </c>
      <c r="B26" s="6"/>
    </row>
    <row r="27" spans="1:4" ht="15.75" thickBot="1" x14ac:dyDescent="0.3">
      <c r="A27" s="48"/>
      <c r="B27" s="5"/>
    </row>
    <row r="28" spans="1:4" ht="75.75" thickBot="1" x14ac:dyDescent="0.3">
      <c r="A28" s="43" t="s">
        <v>11</v>
      </c>
      <c r="B28" s="4" t="s">
        <v>65</v>
      </c>
      <c r="D28" s="8" t="s">
        <v>36</v>
      </c>
    </row>
    <row r="29" spans="1:4" ht="15.75" thickBot="1" x14ac:dyDescent="0.3">
      <c r="A29" s="44"/>
      <c r="B29" s="11"/>
    </row>
    <row r="30" spans="1:4" ht="15.75" thickBot="1" x14ac:dyDescent="0.3">
      <c r="A30" s="44"/>
      <c r="B30" s="11"/>
    </row>
    <row r="31" spans="1:4" ht="15.75" thickBot="1" x14ac:dyDescent="0.3">
      <c r="A31" s="45"/>
      <c r="B31" s="11"/>
    </row>
    <row r="32" spans="1:4" ht="15.75" thickBot="1" x14ac:dyDescent="0.3">
      <c r="A32" s="31" t="s">
        <v>12</v>
      </c>
      <c r="B32" s="4" t="s">
        <v>66</v>
      </c>
    </row>
    <row r="33" spans="1:4" ht="15.75" thickBot="1" x14ac:dyDescent="0.3">
      <c r="A33" s="31" t="s">
        <v>13</v>
      </c>
      <c r="B33" s="12"/>
      <c r="C33" s="2" t="s">
        <v>68</v>
      </c>
    </row>
    <row r="34" spans="1:4" ht="15.75" thickBot="1" x14ac:dyDescent="0.3">
      <c r="A34" s="31" t="s">
        <v>14</v>
      </c>
      <c r="B34" s="4" t="s">
        <v>171</v>
      </c>
      <c r="C34" s="2" t="str">
        <f>VLOOKUP(TRIM(LEFT(B34,FIND("(",B34)-1)),masterdata!C:C,1,FALSE) &amp; VLOOKUP(MID(B34,(FIND("(",B34)+1),(FIND(")",B34)-FIND("(",B34))-1),masterdata!D:D,1,FALSE)</f>
        <v>&lt;broker name3&gt;&lt;broker no.3&gt;</v>
      </c>
    </row>
    <row r="35" spans="1:4" ht="15.75" thickBot="1" x14ac:dyDescent="0.3">
      <c r="A35" s="31" t="s">
        <v>15</v>
      </c>
      <c r="B35" s="4" t="s">
        <v>212</v>
      </c>
      <c r="C35" s="2" t="str">
        <f>VLOOKUP(TRIM(MID(B35,(FIND("/",B35)+1),(FIND("(",B35)-1)-(FIND("/",B35)))),masterdata!F:F,1,0)</f>
        <v>&lt;Customer1&gt;</v>
      </c>
      <c r="D35" s="2" t="s">
        <v>69</v>
      </c>
    </row>
    <row r="36" spans="1:4" ht="15.75" thickBot="1" x14ac:dyDescent="0.3">
      <c r="A36" s="31" t="s">
        <v>16</v>
      </c>
      <c r="B36" s="4" t="s">
        <v>253</v>
      </c>
      <c r="C36" s="2" t="str">
        <f>VLOOKUP(LEFT(B36,FIND("/",B36)-1),masterdata!A:A,1,FALSE) &amp; VLOOKUP(RIGHT(B36,LEN(B36)-FIND("/",B36)),masterdata!B:B,1,FALSE)</f>
        <v>&lt;disp owner1&gt;&lt;commercial1&gt;</v>
      </c>
    </row>
    <row r="37" spans="1:4" ht="15.75" thickBot="1" x14ac:dyDescent="0.3">
      <c r="A37" s="31" t="s">
        <v>17</v>
      </c>
      <c r="B37" s="11"/>
    </row>
    <row r="38" spans="1:4" ht="30.75" thickBot="1" x14ac:dyDescent="0.3">
      <c r="A38" s="31" t="s">
        <v>18</v>
      </c>
      <c r="B38" s="4" t="s">
        <v>67</v>
      </c>
      <c r="D38" s="22" t="s">
        <v>37</v>
      </c>
    </row>
    <row r="39" spans="1:4" ht="45.75" thickBot="1" x14ac:dyDescent="0.3">
      <c r="A39" s="31" t="s">
        <v>19</v>
      </c>
      <c r="B39" s="4"/>
      <c r="D39" s="8" t="s">
        <v>38</v>
      </c>
    </row>
    <row r="40" spans="1:4" ht="15.75" thickBot="1" x14ac:dyDescent="0.3">
      <c r="A40" s="31" t="s">
        <v>20</v>
      </c>
      <c r="B40" s="4"/>
    </row>
    <row r="41" spans="1:4" ht="15.75" thickBot="1" x14ac:dyDescent="0.3">
      <c r="A41" s="31" t="s">
        <v>21</v>
      </c>
      <c r="B41" s="11"/>
    </row>
    <row r="42" spans="1:4" ht="15.75" thickBot="1" x14ac:dyDescent="0.3">
      <c r="A42" s="31" t="s">
        <v>22</v>
      </c>
      <c r="B42" s="11"/>
    </row>
    <row r="43" spans="1:4" x14ac:dyDescent="0.25">
      <c r="A43" s="46" t="s">
        <v>23</v>
      </c>
      <c r="B43" s="13"/>
    </row>
    <row r="44" spans="1:4" x14ac:dyDescent="0.25">
      <c r="A44" s="47"/>
      <c r="B44" s="14"/>
    </row>
    <row r="45" spans="1:4" x14ac:dyDescent="0.25">
      <c r="A45" s="47"/>
      <c r="B45" s="14"/>
    </row>
    <row r="46" spans="1:4" x14ac:dyDescent="0.25">
      <c r="A46" s="47"/>
      <c r="B46" s="14"/>
    </row>
    <row r="47" spans="1:4" x14ac:dyDescent="0.25">
      <c r="A47" s="47"/>
      <c r="B47" s="14"/>
      <c r="C47" s="8"/>
    </row>
    <row r="48" spans="1:4" x14ac:dyDescent="0.25">
      <c r="A48" s="47"/>
      <c r="B48" s="13"/>
    </row>
    <row r="49" spans="1:6" x14ac:dyDescent="0.25">
      <c r="A49" s="47"/>
      <c r="B49" s="15"/>
    </row>
    <row r="50" spans="1:6" ht="15.75" thickBot="1" x14ac:dyDescent="0.3">
      <c r="A50" s="48"/>
      <c r="B50" s="15"/>
      <c r="C50" s="2">
        <v>12467273</v>
      </c>
    </row>
    <row r="51" spans="1:6" ht="60" x14ac:dyDescent="0.25">
      <c r="A51" s="33" t="s">
        <v>24</v>
      </c>
      <c r="B51" s="23" t="s">
        <v>254</v>
      </c>
      <c r="C51" s="8" t="str">
        <f>VLOOKUP(SUBSTITUTE(TRIM(MID(B51,(FIND(":",B51)+1),(FIND("Quantity",B51)-1)-FIND(":",B51))),CHAR(10),""),masterdata!G:G,1,0) &amp; VLOOKUP(CLEAN(TRIM(MID(B51,(FIND("Load Port:",B51)+LEN("Load Port:")),(FIND("Discharge Port",B51)-1)-(FIND("Load Port",B51)+LEN("Load Port:"))))),masterdata!H:H,1,FALSE) &amp; VLOOKUP(CLEAN(TRIM(MID(B51,(FIND("Discharge Port:",B51)+LEN("Discharge Port:")),(FIND("Discharge Port:",B51)+LEN("Discharge Port:"))))),masterdata!H:H,1,FALSE)</f>
        <v>&lt;Cargo_Name20&gt;&lt;Port20&gt;&lt;Port20&gt;</v>
      </c>
      <c r="D51" s="8" t="s">
        <v>46</v>
      </c>
      <c r="E51" s="8"/>
      <c r="F51" s="8"/>
    </row>
    <row r="52" spans="1:6" ht="57" x14ac:dyDescent="0.25">
      <c r="A52" s="34"/>
      <c r="B52" s="23" t="s">
        <v>254</v>
      </c>
      <c r="C52" s="8" t="str">
        <f>VLOOKUP(SUBSTITUTE(TRIM(MID(B52,(FIND(":",B52)+1),(FIND("Quantity",B52)-1)-FIND(":",B52))),CHAR(10),""),masterdata!G:G,1,0) &amp; VLOOKUP(CLEAN(TRIM(MID(B52,(FIND("Load Port:",B52)+LEN("Load Port:")),(FIND("Discharge Port",B52)-1)-(FIND("Load Port",B52)+LEN("Load Port:"))))),masterdata!H:H,1,FALSE) &amp; VLOOKUP(CLEAN(TRIM(MID(B52,(FIND("Discharge Port:",B52)+LEN("Discharge Port:")),(FIND("Discharge Port:",B52)+LEN("Discharge Port:"))))),masterdata!H:H,1,FALSE)</f>
        <v>&lt;Cargo_Name20&gt;&lt;Port20&gt;&lt;Port20&gt;</v>
      </c>
    </row>
    <row r="53" spans="1:6" ht="57" x14ac:dyDescent="0.25">
      <c r="A53" s="34"/>
      <c r="B53" s="23" t="s">
        <v>254</v>
      </c>
      <c r="C53" s="8" t="str">
        <f>VLOOKUP(SUBSTITUTE(TRIM(MID(B53,(FIND(":",B53)+1),(FIND("Quantity",B53)-1)-FIND(":",B53))),CHAR(10),""),masterdata!G:G,1,0) &amp; VLOOKUP(CLEAN(TRIM(MID(B53,(FIND("Load Port:",B53)+LEN("Load Port:")),(FIND("Discharge Port",B53)-1)-(FIND("Load Port",B53)+LEN("Load Port:"))))),masterdata!H:H,1,FALSE) &amp; VLOOKUP(CLEAN(TRIM(MID(B53,(FIND("Discharge Port:",B53)+LEN("Discharge Port:")),(FIND("Discharge Port:",B53)+LEN("Discharge Port:"))))),masterdata!H:H,1,FALSE)</f>
        <v>&lt;Cargo_Name20&gt;&lt;Port20&gt;&lt;Port20&gt;</v>
      </c>
    </row>
    <row r="54" spans="1:6" ht="57" x14ac:dyDescent="0.25">
      <c r="A54" s="34"/>
      <c r="B54" s="23" t="s">
        <v>254</v>
      </c>
      <c r="C54" s="8" t="str">
        <f>VLOOKUP(SUBSTITUTE(TRIM(MID(B54,(FIND(":",B54)+1),(FIND("Quantity",B54)-1)-FIND(":",B54))),CHAR(10),""),masterdata!G:G,1,0) &amp; VLOOKUP(CLEAN(TRIM(MID(B54,(FIND("Load Port:",B54)+LEN("Load Port:")),(FIND("Discharge Port",B54)-1)-(FIND("Load Port",B54)+LEN("Load Port:"))))),masterdata!H:H,1,FALSE) &amp; VLOOKUP(CLEAN(TRIM(MID(B54,(FIND("Discharge Port:",B54)+LEN("Discharge Port:")),(FIND("Discharge Port:",B54)+LEN("Discharge Port:"))))),masterdata!H:H,1,FALSE)</f>
        <v>&lt;Cargo_Name20&gt;&lt;Port20&gt;&lt;Port20&gt;</v>
      </c>
    </row>
    <row r="55" spans="1:6" ht="57" x14ac:dyDescent="0.25">
      <c r="A55" s="35"/>
      <c r="B55" s="23" t="s">
        <v>254</v>
      </c>
      <c r="C55" s="8" t="str">
        <f>VLOOKUP(SUBSTITUTE(TRIM(MID(B55,(FIND(":",B55)+1),(FIND("Quantity",B55)-1)-FIND(":",B55))),CHAR(10),""),masterdata!G:G,1,0) &amp; VLOOKUP(CLEAN(TRIM(MID(B55,(FIND("Load Port:",B55)+LEN("Load Port:")),(FIND("Discharge Port",B55)-1)-(FIND("Load Port",B55)+LEN("Load Port:"))))),masterdata!H:H,1,FALSE) &amp; VLOOKUP(CLEAN(TRIM(MID(B55,(FIND("Discharge Port:",B55)+LEN("Discharge Port:")),(FIND("Discharge Port:",B55)+LEN("Discharge Port:"))))),masterdata!H:H,1,FALSE)</f>
        <v>&lt;Cargo_Name20&gt;&lt;Port20&gt;&lt;Port20&gt;</v>
      </c>
    </row>
    <row r="56" spans="1:6" ht="57" x14ac:dyDescent="0.25">
      <c r="A56" s="35"/>
      <c r="B56" s="23" t="s">
        <v>254</v>
      </c>
      <c r="C56" s="8" t="str">
        <f>VLOOKUP(SUBSTITUTE(TRIM(MID(B56,(FIND(":",B56)+1),(FIND("Quantity",B56)-1)-FIND(":",B56))),CHAR(10),""),masterdata!G:G,1,0) &amp; VLOOKUP(CLEAN(TRIM(MID(B56,(FIND("Load Port:",B56)+LEN("Load Port:")),(FIND("Discharge Port",B56)-1)-(FIND("Load Port",B56)+LEN("Load Port:"))))),masterdata!H:H,1,FALSE) &amp; VLOOKUP(CLEAN(TRIM(MID(B56,(FIND("Discharge Port:",B56)+LEN("Discharge Port:")),(FIND("Discharge Port:",B56)+LEN("Discharge Port:"))))),masterdata!H:H,1,FALSE)</f>
        <v>&lt;Cargo_Name20&gt;&lt;Port20&gt;&lt;Port20&gt;</v>
      </c>
    </row>
    <row r="57" spans="1:6" ht="75" x14ac:dyDescent="0.25">
      <c r="A57" s="13" t="s">
        <v>25</v>
      </c>
      <c r="B57" s="15"/>
      <c r="D57" s="8" t="s">
        <v>47</v>
      </c>
    </row>
    <row r="58" spans="1:6" x14ac:dyDescent="0.25">
      <c r="A58" s="13" t="s">
        <v>26</v>
      </c>
      <c r="B58" s="16" t="s">
        <v>48</v>
      </c>
      <c r="C58" s="2" t="s">
        <v>55</v>
      </c>
      <c r="D58" s="2" t="s">
        <v>49</v>
      </c>
    </row>
    <row r="59" spans="1:6" x14ac:dyDescent="0.25">
      <c r="A59" s="36"/>
      <c r="B59" s="7" t="s">
        <v>50</v>
      </c>
      <c r="C59" s="2" t="str">
        <f>VLOOKUP(TRIM(RIGHT(B59,LEN(B59)-FIND("in",B59)-1)),masterdata!H:H,1,FALSE)</f>
        <v>&lt;Port1&gt;</v>
      </c>
      <c r="D59" s="2" t="s">
        <v>49</v>
      </c>
    </row>
    <row r="60" spans="1:6" x14ac:dyDescent="0.25">
      <c r="A60" s="36"/>
      <c r="B60" s="7" t="s">
        <v>51</v>
      </c>
      <c r="C60" s="2" t="str">
        <f>VLOOKUP(TRIM(RIGHT(B60,LEN(B60)-FIND("in",B60)-1)),masterdata!H:H,1,FALSE)</f>
        <v>&lt;Port2&gt;</v>
      </c>
    </row>
    <row r="61" spans="1:6" x14ac:dyDescent="0.25">
      <c r="A61" s="36"/>
      <c r="B61" s="7" t="s">
        <v>52</v>
      </c>
      <c r="C61" s="2" t="str">
        <f>VLOOKUP(TRIM(RIGHT(B61,LEN(B61)-FIND("in",B61)-1)),masterdata!H:H,1,FALSE)</f>
        <v>&lt;Port3&gt;</v>
      </c>
    </row>
    <row r="62" spans="1:6" x14ac:dyDescent="0.25">
      <c r="A62" s="36"/>
      <c r="B62" s="7" t="s">
        <v>53</v>
      </c>
      <c r="C62" s="2" t="str">
        <f>VLOOKUP(TRIM(RIGHT(B62,LEN(B62)-FIND("in",B62)-1)),masterdata!H:H,1,FALSE)</f>
        <v>&lt;Port4&gt;</v>
      </c>
    </row>
    <row r="63" spans="1:6" x14ac:dyDescent="0.25">
      <c r="A63" s="36"/>
      <c r="B63" s="7" t="s">
        <v>255</v>
      </c>
      <c r="C63" s="2" t="str">
        <f>VLOOKUP(TRIM(RIGHT(B63,LEN(B63)-FIND("in",B63)-1)),masterdata!H:H,1,FALSE)</f>
        <v>&lt;Port11&gt;</v>
      </c>
    </row>
    <row r="64" spans="1:6" x14ac:dyDescent="0.25">
      <c r="A64" s="37"/>
      <c r="B64" s="7" t="s">
        <v>54</v>
      </c>
      <c r="C64" s="2" t="str">
        <f>VLOOKUP(TRIM(RIGHT(B64,LEN(B64)-FIND("in",B64)-1)),masterdata!H:H,1,FALSE)</f>
        <v>&lt;Port6&gt;</v>
      </c>
    </row>
    <row r="65" spans="1:4" x14ac:dyDescent="0.25">
      <c r="A65" s="13" t="s">
        <v>27</v>
      </c>
      <c r="B65" s="17"/>
    </row>
    <row r="66" spans="1:4" x14ac:dyDescent="0.25">
      <c r="A66" s="13" t="s">
        <v>28</v>
      </c>
      <c r="B66" s="7" t="s">
        <v>90</v>
      </c>
      <c r="C66" s="2" t="str">
        <f>VLOOKUP(B66,masterdata!I:I,1,FALSE)</f>
        <v>&lt;Trade Code1&gt;</v>
      </c>
    </row>
    <row r="67" spans="1:4" x14ac:dyDescent="0.25">
      <c r="A67" s="13" t="s">
        <v>29</v>
      </c>
      <c r="B67" s="7"/>
      <c r="D67" s="2" t="s">
        <v>59</v>
      </c>
    </row>
    <row r="68" spans="1:4" x14ac:dyDescent="0.25">
      <c r="A68" s="13" t="s">
        <v>30</v>
      </c>
      <c r="B68" s="18"/>
      <c r="D68" s="2" t="s">
        <v>60</v>
      </c>
    </row>
    <row r="69" spans="1:4" x14ac:dyDescent="0.25">
      <c r="A69" s="38" t="s">
        <v>31</v>
      </c>
      <c r="B69" s="19"/>
      <c r="D69" s="2" t="s">
        <v>60</v>
      </c>
    </row>
    <row r="70" spans="1:4" x14ac:dyDescent="0.25">
      <c r="A70" s="39" t="s">
        <v>32</v>
      </c>
      <c r="B70" s="20"/>
    </row>
    <row r="71" spans="1:4" x14ac:dyDescent="0.25">
      <c r="A71" s="39" t="s">
        <v>33</v>
      </c>
      <c r="B71" s="20"/>
    </row>
    <row r="72" spans="1:4" x14ac:dyDescent="0.25">
      <c r="A72" s="40" t="s">
        <v>34</v>
      </c>
      <c r="B72" s="21"/>
    </row>
  </sheetData>
  <mergeCells count="9">
    <mergeCell ref="A2:A3"/>
    <mergeCell ref="A28:A31"/>
    <mergeCell ref="A43:A50"/>
    <mergeCell ref="A8:A11"/>
    <mergeCell ref="A12:A15"/>
    <mergeCell ref="A16:A19"/>
    <mergeCell ref="A20:A22"/>
    <mergeCell ref="A23:A25"/>
    <mergeCell ref="A26:A27"/>
  </mergeCells>
  <conditionalFormatting sqref="B4">
    <cfRule type="expression" dxfId="9" priority="17">
      <formula>AND(LEFT(CELL("format",C4))="mm",RIGHT(CELL("format",C4))="yyyy")</formula>
    </cfRule>
  </conditionalFormatting>
  <conditionalFormatting sqref="B60:B62">
    <cfRule type="expression" dxfId="8" priority="15">
      <formula>ISERROR(C60)</formula>
    </cfRule>
  </conditionalFormatting>
  <conditionalFormatting sqref="B63">
    <cfRule type="expression" dxfId="7" priority="14">
      <formula>ISERROR(C63)</formula>
    </cfRule>
  </conditionalFormatting>
  <conditionalFormatting sqref="B64">
    <cfRule type="expression" dxfId="6" priority="13">
      <formula>ISERROR(C64)</formula>
    </cfRule>
  </conditionalFormatting>
  <conditionalFormatting sqref="B59">
    <cfRule type="expression" dxfId="5" priority="12">
      <formula>ISERROR(C59)</formula>
    </cfRule>
  </conditionalFormatting>
  <conditionalFormatting sqref="B66">
    <cfRule type="expression" dxfId="4" priority="11">
      <formula>ISERROR(C66)</formula>
    </cfRule>
  </conditionalFormatting>
  <conditionalFormatting sqref="B51:B56">
    <cfRule type="expression" dxfId="3" priority="10">
      <formula>ISERROR(C51)</formula>
    </cfRule>
  </conditionalFormatting>
  <conditionalFormatting sqref="B34">
    <cfRule type="expression" dxfId="2" priority="3">
      <formula>ISERROR(C34)</formula>
    </cfRule>
  </conditionalFormatting>
  <conditionalFormatting sqref="B35">
    <cfRule type="expression" dxfId="1" priority="2">
      <formula>ISERROR(C35)</formula>
    </cfRule>
  </conditionalFormatting>
  <conditionalFormatting sqref="B36">
    <cfRule type="expression" dxfId="0" priority="1">
      <formula>ISERROR(C36)</formula>
    </cfRule>
  </conditionalFormatting>
  <pageMargins left="0.7" right="0.7" top="0.75" bottom="0.75" header="0.3" footer="0.3"/>
  <pageSetup paperSize="9" orientation="portrait" r:id="rId1"/>
  <ignoredErrors>
    <ignoredError sqref="C51:C56 C59:C6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activeCell="G21" sqref="G21"/>
    </sheetView>
  </sheetViews>
  <sheetFormatPr defaultRowHeight="15" x14ac:dyDescent="0.25"/>
  <cols>
    <col min="1" max="1" width="16.28515625" bestFit="1" customWidth="1"/>
    <col min="2" max="2" width="15.42578125" bestFit="1" customWidth="1"/>
    <col min="3" max="3" width="18" customWidth="1"/>
    <col min="4" max="4" width="16.140625" customWidth="1"/>
    <col min="5" max="5" width="14.42578125" bestFit="1" customWidth="1"/>
    <col min="6" max="6" width="14" customWidth="1"/>
    <col min="7" max="7" width="20" customWidth="1"/>
    <col min="9" max="9" width="15.140625" customWidth="1"/>
    <col min="10" max="10" width="15.140625" bestFit="1" customWidth="1"/>
    <col min="11" max="11" width="13.42578125" bestFit="1" customWidth="1"/>
    <col min="12" max="12" width="15.42578125" bestFit="1" customWidth="1"/>
    <col min="14" max="14" width="14.42578125" bestFit="1" customWidth="1"/>
    <col min="15" max="15" width="16.42578125" bestFit="1" customWidth="1"/>
  </cols>
  <sheetData>
    <row r="1" spans="1:16" x14ac:dyDescent="0.25">
      <c r="A1" t="s">
        <v>39</v>
      </c>
      <c r="B1" t="s">
        <v>40</v>
      </c>
      <c r="C1" t="s">
        <v>41</v>
      </c>
      <c r="D1" t="s">
        <v>42</v>
      </c>
      <c r="E1" t="s">
        <v>43</v>
      </c>
      <c r="F1" t="s">
        <v>44</v>
      </c>
      <c r="G1" t="s">
        <v>58</v>
      </c>
      <c r="H1" t="s">
        <v>45</v>
      </c>
      <c r="I1" t="s">
        <v>57</v>
      </c>
    </row>
    <row r="2" spans="1:16" ht="12.75" customHeight="1" x14ac:dyDescent="0.25">
      <c r="A2" t="s">
        <v>213</v>
      </c>
      <c r="B2" t="s">
        <v>233</v>
      </c>
      <c r="C2" t="s">
        <v>131</v>
      </c>
      <c r="D2" t="s">
        <v>151</v>
      </c>
      <c r="E2" t="s">
        <v>172</v>
      </c>
      <c r="F2" t="s">
        <v>192</v>
      </c>
      <c r="G2" t="s">
        <v>70</v>
      </c>
      <c r="H2" t="s">
        <v>110</v>
      </c>
      <c r="I2" t="s">
        <v>90</v>
      </c>
      <c r="P2" s="30" t="s">
        <v>130</v>
      </c>
    </row>
    <row r="3" spans="1:16" x14ac:dyDescent="0.25">
      <c r="A3" t="s">
        <v>214</v>
      </c>
      <c r="B3" t="s">
        <v>234</v>
      </c>
      <c r="C3" t="s">
        <v>132</v>
      </c>
      <c r="D3" t="s">
        <v>152</v>
      </c>
      <c r="E3" t="s">
        <v>173</v>
      </c>
      <c r="F3" t="s">
        <v>193</v>
      </c>
      <c r="G3" t="s">
        <v>71</v>
      </c>
      <c r="H3" t="s">
        <v>111</v>
      </c>
      <c r="I3" t="s">
        <v>91</v>
      </c>
    </row>
    <row r="4" spans="1:16" x14ac:dyDescent="0.25">
      <c r="A4" t="s">
        <v>215</v>
      </c>
      <c r="B4" t="s">
        <v>235</v>
      </c>
      <c r="C4" t="s">
        <v>133</v>
      </c>
      <c r="D4" t="s">
        <v>153</v>
      </c>
      <c r="E4" t="s">
        <v>174</v>
      </c>
      <c r="F4" t="s">
        <v>194</v>
      </c>
      <c r="G4" t="s">
        <v>72</v>
      </c>
      <c r="H4" t="s">
        <v>112</v>
      </c>
      <c r="I4" t="s">
        <v>92</v>
      </c>
    </row>
    <row r="5" spans="1:16" x14ac:dyDescent="0.25">
      <c r="A5" t="s">
        <v>216</v>
      </c>
      <c r="B5" t="s">
        <v>236</v>
      </c>
      <c r="C5" t="s">
        <v>134</v>
      </c>
      <c r="D5" t="s">
        <v>154</v>
      </c>
      <c r="E5" t="s">
        <v>175</v>
      </c>
      <c r="F5" t="s">
        <v>195</v>
      </c>
      <c r="G5" t="s">
        <v>73</v>
      </c>
      <c r="H5" t="s">
        <v>113</v>
      </c>
      <c r="I5" t="s">
        <v>93</v>
      </c>
    </row>
    <row r="6" spans="1:16" x14ac:dyDescent="0.25">
      <c r="A6" t="s">
        <v>217</v>
      </c>
      <c r="B6" t="s">
        <v>237</v>
      </c>
      <c r="C6" t="s">
        <v>135</v>
      </c>
      <c r="D6" t="s">
        <v>155</v>
      </c>
      <c r="E6" t="s">
        <v>176</v>
      </c>
      <c r="F6" t="s">
        <v>196</v>
      </c>
      <c r="G6" t="s">
        <v>74</v>
      </c>
      <c r="H6" t="s">
        <v>114</v>
      </c>
      <c r="I6" t="s">
        <v>94</v>
      </c>
    </row>
    <row r="7" spans="1:16" x14ac:dyDescent="0.25">
      <c r="A7" t="s">
        <v>218</v>
      </c>
      <c r="B7" t="s">
        <v>238</v>
      </c>
      <c r="C7" t="s">
        <v>136</v>
      </c>
      <c r="D7" t="s">
        <v>156</v>
      </c>
      <c r="E7" t="s">
        <v>177</v>
      </c>
      <c r="F7" t="s">
        <v>197</v>
      </c>
      <c r="G7" t="s">
        <v>75</v>
      </c>
      <c r="H7" t="s">
        <v>115</v>
      </c>
      <c r="I7" t="s">
        <v>95</v>
      </c>
    </row>
    <row r="8" spans="1:16" x14ac:dyDescent="0.25">
      <c r="A8" t="s">
        <v>219</v>
      </c>
      <c r="B8" t="s">
        <v>239</v>
      </c>
      <c r="C8" t="s">
        <v>137</v>
      </c>
      <c r="D8" t="s">
        <v>157</v>
      </c>
      <c r="E8" t="s">
        <v>178</v>
      </c>
      <c r="F8" t="s">
        <v>198</v>
      </c>
      <c r="G8" t="s">
        <v>76</v>
      </c>
      <c r="H8" t="s">
        <v>116</v>
      </c>
      <c r="I8" t="s">
        <v>96</v>
      </c>
    </row>
    <row r="9" spans="1:16" x14ac:dyDescent="0.25">
      <c r="A9" t="s">
        <v>220</v>
      </c>
      <c r="B9" t="s">
        <v>240</v>
      </c>
      <c r="C9" t="s">
        <v>138</v>
      </c>
      <c r="D9" t="s">
        <v>158</v>
      </c>
      <c r="E9" t="s">
        <v>179</v>
      </c>
      <c r="F9" t="s">
        <v>199</v>
      </c>
      <c r="G9" t="s">
        <v>77</v>
      </c>
      <c r="H9" t="s">
        <v>117</v>
      </c>
      <c r="I9" t="s">
        <v>97</v>
      </c>
    </row>
    <row r="10" spans="1:16" x14ac:dyDescent="0.25">
      <c r="A10" t="s">
        <v>221</v>
      </c>
      <c r="B10" t="s">
        <v>241</v>
      </c>
      <c r="C10" t="s">
        <v>139</v>
      </c>
      <c r="D10" t="s">
        <v>159</v>
      </c>
      <c r="E10" t="s">
        <v>180</v>
      </c>
      <c r="F10" t="s">
        <v>200</v>
      </c>
      <c r="G10" t="s">
        <v>78</v>
      </c>
      <c r="H10" t="s">
        <v>118</v>
      </c>
      <c r="I10" t="s">
        <v>98</v>
      </c>
    </row>
    <row r="11" spans="1:16" x14ac:dyDescent="0.25">
      <c r="A11" t="s">
        <v>222</v>
      </c>
      <c r="B11" t="s">
        <v>242</v>
      </c>
      <c r="C11" t="s">
        <v>140</v>
      </c>
      <c r="D11" t="s">
        <v>160</v>
      </c>
      <c r="E11" t="s">
        <v>181</v>
      </c>
      <c r="F11" t="s">
        <v>201</v>
      </c>
      <c r="G11" t="s">
        <v>79</v>
      </c>
      <c r="H11" t="s">
        <v>119</v>
      </c>
      <c r="I11" t="s">
        <v>99</v>
      </c>
    </row>
    <row r="12" spans="1:16" x14ac:dyDescent="0.25">
      <c r="A12" t="s">
        <v>223</v>
      </c>
      <c r="B12" t="s">
        <v>243</v>
      </c>
      <c r="C12" t="s">
        <v>141</v>
      </c>
      <c r="D12" t="s">
        <v>161</v>
      </c>
      <c r="E12" t="s">
        <v>182</v>
      </c>
      <c r="F12" t="s">
        <v>202</v>
      </c>
      <c r="G12" t="s">
        <v>80</v>
      </c>
      <c r="H12" t="s">
        <v>120</v>
      </c>
      <c r="I12" t="s">
        <v>100</v>
      </c>
    </row>
    <row r="13" spans="1:16" x14ac:dyDescent="0.25">
      <c r="A13" t="s">
        <v>224</v>
      </c>
      <c r="B13" t="s">
        <v>244</v>
      </c>
      <c r="C13" t="s">
        <v>142</v>
      </c>
      <c r="D13" t="s">
        <v>162</v>
      </c>
      <c r="E13" t="s">
        <v>183</v>
      </c>
      <c r="F13" t="s">
        <v>203</v>
      </c>
      <c r="G13" t="s">
        <v>81</v>
      </c>
      <c r="H13" t="s">
        <v>121</v>
      </c>
      <c r="I13" t="s">
        <v>101</v>
      </c>
    </row>
    <row r="14" spans="1:16" x14ac:dyDescent="0.25">
      <c r="A14" t="s">
        <v>225</v>
      </c>
      <c r="B14" t="s">
        <v>245</v>
      </c>
      <c r="C14" t="s">
        <v>143</v>
      </c>
      <c r="D14" t="s">
        <v>163</v>
      </c>
      <c r="E14" t="s">
        <v>184</v>
      </c>
      <c r="F14" t="s">
        <v>204</v>
      </c>
      <c r="G14" t="s">
        <v>82</v>
      </c>
      <c r="H14" t="s">
        <v>122</v>
      </c>
      <c r="I14" t="s">
        <v>102</v>
      </c>
    </row>
    <row r="15" spans="1:16" x14ac:dyDescent="0.25">
      <c r="A15" t="s">
        <v>226</v>
      </c>
      <c r="B15" t="s">
        <v>246</v>
      </c>
      <c r="C15" t="s">
        <v>144</v>
      </c>
      <c r="D15" t="s">
        <v>164</v>
      </c>
      <c r="E15" t="s">
        <v>185</v>
      </c>
      <c r="F15" t="s">
        <v>205</v>
      </c>
      <c r="G15" t="s">
        <v>83</v>
      </c>
      <c r="H15" t="s">
        <v>123</v>
      </c>
      <c r="I15" t="s">
        <v>103</v>
      </c>
    </row>
    <row r="16" spans="1:16" x14ac:dyDescent="0.25">
      <c r="A16" t="s">
        <v>227</v>
      </c>
      <c r="B16" t="s">
        <v>247</v>
      </c>
      <c r="C16" t="s">
        <v>145</v>
      </c>
      <c r="D16" t="s">
        <v>165</v>
      </c>
      <c r="E16" t="s">
        <v>186</v>
      </c>
      <c r="F16" t="s">
        <v>206</v>
      </c>
      <c r="G16" t="s">
        <v>84</v>
      </c>
      <c r="H16" t="s">
        <v>124</v>
      </c>
      <c r="I16" t="s">
        <v>104</v>
      </c>
    </row>
    <row r="17" spans="1:9" x14ac:dyDescent="0.25">
      <c r="A17" t="s">
        <v>228</v>
      </c>
      <c r="B17" t="s">
        <v>248</v>
      </c>
      <c r="C17" t="s">
        <v>146</v>
      </c>
      <c r="D17" t="s">
        <v>166</v>
      </c>
      <c r="E17" t="s">
        <v>187</v>
      </c>
      <c r="F17" t="s">
        <v>207</v>
      </c>
      <c r="G17" t="s">
        <v>85</v>
      </c>
      <c r="H17" t="s">
        <v>125</v>
      </c>
      <c r="I17" t="s">
        <v>105</v>
      </c>
    </row>
    <row r="18" spans="1:9" x14ac:dyDescent="0.25">
      <c r="A18" t="s">
        <v>229</v>
      </c>
      <c r="B18" t="s">
        <v>249</v>
      </c>
      <c r="C18" t="s">
        <v>147</v>
      </c>
      <c r="D18" t="s">
        <v>167</v>
      </c>
      <c r="E18" t="s">
        <v>188</v>
      </c>
      <c r="F18" t="s">
        <v>208</v>
      </c>
      <c r="G18" t="s">
        <v>86</v>
      </c>
      <c r="H18" t="s">
        <v>126</v>
      </c>
      <c r="I18" t="s">
        <v>106</v>
      </c>
    </row>
    <row r="19" spans="1:9" x14ac:dyDescent="0.25">
      <c r="A19" t="s">
        <v>230</v>
      </c>
      <c r="B19" t="s">
        <v>250</v>
      </c>
      <c r="C19" t="s">
        <v>148</v>
      </c>
      <c r="D19" t="s">
        <v>168</v>
      </c>
      <c r="E19" t="s">
        <v>189</v>
      </c>
      <c r="F19" t="s">
        <v>209</v>
      </c>
      <c r="G19" t="s">
        <v>87</v>
      </c>
      <c r="H19" t="s">
        <v>127</v>
      </c>
      <c r="I19" t="s">
        <v>107</v>
      </c>
    </row>
    <row r="20" spans="1:9" x14ac:dyDescent="0.25">
      <c r="A20" t="s">
        <v>231</v>
      </c>
      <c r="B20" t="s">
        <v>251</v>
      </c>
      <c r="C20" t="s">
        <v>149</v>
      </c>
      <c r="D20" t="s">
        <v>169</v>
      </c>
      <c r="E20" t="s">
        <v>190</v>
      </c>
      <c r="F20" t="s">
        <v>210</v>
      </c>
      <c r="G20" t="s">
        <v>88</v>
      </c>
      <c r="H20" t="s">
        <v>128</v>
      </c>
      <c r="I20" t="s">
        <v>108</v>
      </c>
    </row>
    <row r="21" spans="1:9" x14ac:dyDescent="0.25">
      <c r="A21" t="s">
        <v>232</v>
      </c>
      <c r="B21" t="s">
        <v>252</v>
      </c>
      <c r="C21" t="s">
        <v>150</v>
      </c>
      <c r="D21" t="s">
        <v>170</v>
      </c>
      <c r="E21" t="s">
        <v>191</v>
      </c>
      <c r="F21" t="s">
        <v>211</v>
      </c>
      <c r="G21" t="s">
        <v>89</v>
      </c>
      <c r="H21" t="s">
        <v>129</v>
      </c>
      <c r="I21" t="s">
        <v>109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CVMS_DateEntry</vt:lpstr>
      <vt:lpstr>masterdata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Gaurav Bahuguna</dc:creator>
  <cp:lastModifiedBy>Gaurav Bahuguna</cp:lastModifiedBy>
  <dcterms:created xsi:type="dcterms:W3CDTF">2019-12-13T04:51:10Z</dcterms:created>
  <dcterms:modified xsi:type="dcterms:W3CDTF">2019-12-23T04:53:42Z</dcterms:modified>
</cp:coreProperties>
</file>