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m\OneDrive - VW Credit\Desktop\"/>
    </mc:Choice>
  </mc:AlternateContent>
  <xr:revisionPtr revIDLastSave="1" documentId="13_ncr:1_{4FD13A9D-D483-49B6-8F5D-85406413FAE6}" xr6:coauthVersionLast="45" xr6:coauthVersionMax="45" xr10:uidLastSave="{172A9B21-83C8-45A3-883E-16231BA297CF}"/>
  <bookViews>
    <workbookView xWindow="-120" yWindow="-120" windowWidth="29040" windowHeight="15840" xr2:uid="{00000000-000D-0000-FFFF-FFFF00000000}"/>
  </bookViews>
  <sheets>
    <sheet name="Audi US Lease" sheetId="6" r:id="rId1"/>
    <sheet name="US Retail" sheetId="1" state="hidden" r:id="rId2"/>
    <sheet name="R" sheetId="4" state="hidden" r:id="rId3"/>
    <sheet name="L" sheetId="3" state="hidden" r:id="rId4"/>
  </sheets>
  <definedNames>
    <definedName name="_xlnm._FilterDatabase" localSheetId="0" hidden="1">'Audi US Lease'!#REF!</definedName>
    <definedName name="_xlnm._FilterDatabase" localSheetId="1" hidden="1">'US Retail'!$A$1:$W$2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2" i="3" l="1"/>
  <c r="B2" i="4"/>
</calcChain>
</file>

<file path=xl/sharedStrings.xml><?xml version="1.0" encoding="utf-8"?>
<sst xmlns="http://schemas.openxmlformats.org/spreadsheetml/2006/main" count="109" uniqueCount="62">
  <si>
    <t>ACCOUNT</t>
  </si>
  <si>
    <t>CAR</t>
  </si>
  <si>
    <t>CARLINE</t>
  </si>
  <si>
    <t>VIN</t>
  </si>
  <si>
    <t>ACCT_ST_CDE</t>
  </si>
  <si>
    <t>ACCT_ST_REAS</t>
  </si>
  <si>
    <t>CONTRACT_DTC</t>
  </si>
  <si>
    <t>INV_REL_DATC</t>
  </si>
  <si>
    <t>MATURITY_DTC</t>
  </si>
  <si>
    <t>DEALER_ADVNC</t>
  </si>
  <si>
    <t>ORIG_PMTS</t>
  </si>
  <si>
    <t>AMT</t>
  </si>
  <si>
    <t>NEWUSECD</t>
  </si>
  <si>
    <t>APR</t>
  </si>
  <si>
    <t>EPR</t>
  </si>
  <si>
    <t>PRESTIGE_IND</t>
  </si>
  <si>
    <t>SUBVEN_CODE</t>
  </si>
  <si>
    <t>SP_DLR_RESV</t>
  </si>
  <si>
    <t>REP_DLR_RESV</t>
  </si>
  <si>
    <t>REG_DLR_RESV</t>
  </si>
  <si>
    <t>DEALER</t>
  </si>
  <si>
    <t>QLTY_CODE</t>
  </si>
  <si>
    <t>MODEL_YEAR</t>
  </si>
  <si>
    <t>MSRP_AMOUNT</t>
  </si>
  <si>
    <t>C</t>
  </si>
  <si>
    <t>N</t>
  </si>
  <si>
    <t>A</t>
  </si>
  <si>
    <t>403C27</t>
  </si>
  <si>
    <t>ORIG_BASE</t>
  </si>
  <si>
    <t>NET_FACTOR</t>
  </si>
  <si>
    <t>GROSS_FACTOR</t>
  </si>
  <si>
    <t>DLR_RSV_AMT</t>
  </si>
  <si>
    <t>ACQ_FEE</t>
  </si>
  <si>
    <t>SECDEPHLD</t>
  </si>
  <si>
    <t>RESID</t>
  </si>
  <si>
    <t>CCOSTS</t>
  </si>
  <si>
    <t>ORIG_TERM</t>
  </si>
  <si>
    <t>MATURE_DATEC</t>
  </si>
  <si>
    <t>LEASE_DATEC</t>
  </si>
  <si>
    <t>VCI DEALER</t>
  </si>
  <si>
    <t>ACCOUNT NUMBER</t>
  </si>
  <si>
    <t>ENTRY_DTC</t>
  </si>
  <si>
    <t>MONTH</t>
  </si>
  <si>
    <t>SHORTVIN</t>
  </si>
  <si>
    <t>Audi</t>
  </si>
  <si>
    <t>Audi Q7</t>
  </si>
  <si>
    <t>Volkswagen</t>
  </si>
  <si>
    <t>2015</t>
  </si>
  <si>
    <t>Golf A7 Gas</t>
  </si>
  <si>
    <t>A4 Allroad</t>
  </si>
  <si>
    <t>3250</t>
  </si>
  <si>
    <t>3239</t>
  </si>
  <si>
    <t>288342238</t>
  </si>
  <si>
    <t>3VW117AU4FM065688</t>
  </si>
  <si>
    <t>288424016</t>
  </si>
  <si>
    <t>WA1UFCFL5FA077818</t>
  </si>
  <si>
    <t>1</t>
  </si>
  <si>
    <t>19</t>
  </si>
  <si>
    <t>11/06/2023</t>
  </si>
  <si>
    <t>8111944979</t>
  </si>
  <si>
    <t>WA1LAAF74KD004255</t>
  </si>
  <si>
    <t>11/06/2018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</si>
</sst>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mmdd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1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4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/>
      <protection locked="0"/>
    </xf>
    <xf numFmtId="14" fontId="3" fillId="0" borderId="0" xfId="2" applyNumberFormat="1" applyFont="1" applyFill="1" applyBorder="1" applyAlignment="1">
      <alignment horizontal="left" wrapText="1"/>
    </xf>
    <xf numFmtId="164" fontId="0" fillId="0" borderId="0" xfId="0" applyNumberFormat="1"/>
    <xf numFmtId="14" fontId="0" fillId="0" borderId="0" xfId="0" applyNumberFormat="1" applyFont="1" applyBorder="1" applyAlignment="1">
      <alignment horizontal="left"/>
    </xf>
    <xf numFmtId="14" fontId="0" fillId="0" borderId="0" xfId="0" applyNumberFormat="1"/>
    <xf numFmtId="2" fontId="0" fillId="0" borderId="0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14" fontId="1" fillId="2" borderId="1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2" fontId="1" fillId="2" borderId="1" xfId="2" applyNumberFormat="1" applyFont="1" applyFill="1" applyBorder="1" applyAlignment="1">
      <alignment horizontal="center"/>
    </xf>
    <xf numFmtId="2" fontId="0" fillId="0" borderId="0" xfId="0" applyNumberFormat="1"/>
  </cellXfs>
  <cellStyles count="3">
    <cellStyle name="Normal" xfId="0" builtinId="0"/>
    <cellStyle name="Normal_lsemeus" xfId="2" xr:uid="{00000000-0005-0000-0000-000001000000}"/>
    <cellStyle name="Normal_retmeus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"/>
  <sheetViews>
    <sheetView tabSelected="1" zoomScale="85" zoomScaleNormal="85" workbookViewId="0">
      <pane ySplit="1" topLeftCell="A2" activePane="bottomLeft" state="frozen"/>
      <selection pane="bottomLeft" activeCell="F14" sqref="F14"/>
    </sheetView>
  </sheetViews>
  <sheetFormatPr defaultRowHeight="15" x14ac:dyDescent="0.25"/>
  <cols>
    <col min="1" max="1" width="24" customWidth="1"/>
    <col min="2" max="2" width="20.5703125" bestFit="1" customWidth="1"/>
    <col min="3" max="3" width="29.7109375" bestFit="1" customWidth="1"/>
    <col min="4" max="4" width="18.7109375" bestFit="1" customWidth="1"/>
    <col min="5" max="5" width="16.7109375" customWidth="1"/>
    <col min="6" max="6" width="23.85546875" bestFit="1" customWidth="1"/>
    <col min="7" max="7" width="22.140625" style="20" bestFit="1" customWidth="1"/>
    <col min="8" max="8" width="19.85546875" style="10" bestFit="1" customWidth="1"/>
    <col min="9" max="9" width="21.42578125" style="10" customWidth="1"/>
  </cols>
  <sheetData>
    <row r="1" spans="1:9" x14ac:dyDescent="0.25">
      <c r="A1" s="18" t="s">
        <v>1</v>
      </c>
      <c r="B1" s="18" t="s">
        <v>2</v>
      </c>
      <c r="C1" s="18" t="s">
        <v>3</v>
      </c>
      <c r="D1" s="18" t="s">
        <v>40</v>
      </c>
      <c r="E1" s="18" t="s">
        <v>36</v>
      </c>
      <c r="F1" s="18" t="s">
        <v>35</v>
      </c>
      <c r="G1" s="19" t="s">
        <v>34</v>
      </c>
      <c r="H1" s="17" t="s">
        <v>41</v>
      </c>
      <c r="I1" s="17" t="s">
        <v>37</v>
      </c>
    </row>
  </sheetData>
  <phoneticPr fontId="4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W2"/>
  <sheetViews>
    <sheetView zoomScale="85" zoomScaleNormal="85" workbookViewId="0">
      <pane ySplit="1" topLeftCell="A2" activePane="bottomLeft" state="frozen"/>
      <selection pane="bottomLeft" activeCell="D15" sqref="D15"/>
    </sheetView>
  </sheetViews>
  <sheetFormatPr defaultRowHeight="15" customHeight="1" x14ac:dyDescent="0.25"/>
  <cols>
    <col min="1" max="1" width="12.5703125" style="9" bestFit="1" customWidth="1"/>
    <col min="2" max="2" width="15.28515625" style="5" bestFit="1" customWidth="1"/>
    <col min="3" max="3" width="17.140625" style="5" bestFit="1" customWidth="1"/>
    <col min="4" max="4" width="20" style="5" bestFit="1" customWidth="1"/>
    <col min="5" max="5" width="20.7109375" style="5" bestFit="1" customWidth="1"/>
    <col min="6" max="6" width="29.5703125" style="5" bestFit="1" customWidth="1"/>
    <col min="7" max="7" width="20.42578125" style="9" bestFit="1" customWidth="1"/>
    <col min="8" max="9" width="21.42578125" style="5" bestFit="1" customWidth="1"/>
    <col min="10" max="10" width="32.42578125" style="11" bestFit="1" customWidth="1"/>
    <col min="11" max="11" width="16.28515625" style="16" bestFit="1" customWidth="1"/>
    <col min="12" max="12" width="22.85546875" style="5" bestFit="1" customWidth="1"/>
    <col min="13" max="13" width="24.5703125" style="5" bestFit="1" customWidth="1"/>
    <col min="14" max="14" width="22.7109375" style="5" bestFit="1" customWidth="1"/>
    <col min="15" max="15" width="29.7109375" style="5" bestFit="1" customWidth="1"/>
    <col min="16" max="16" width="19" style="5" bestFit="1" customWidth="1"/>
    <col min="17" max="17" width="36" style="5" bestFit="1" customWidth="1"/>
    <col min="18" max="18" width="33.85546875" style="5" bestFit="1" customWidth="1"/>
    <col min="19" max="19" width="20.42578125" style="5" bestFit="1" customWidth="1"/>
    <col min="20" max="20" width="28.7109375" style="5" bestFit="1" customWidth="1"/>
    <col min="21" max="21" width="19.42578125" style="5" bestFit="1" customWidth="1"/>
    <col min="22" max="22" width="19.85546875" style="5" bestFit="1" customWidth="1"/>
    <col min="23" max="23" width="31" style="5" bestFit="1" customWidth="1"/>
    <col min="24" max="16384" width="9.140625" style="5"/>
  </cols>
  <sheetData>
    <row r="1" spans="1:23" customFormat="1" ht="15" customHeight="1" x14ac:dyDescent="0.25">
      <c r="A1" s="12" t="s">
        <v>42</v>
      </c>
      <c r="B1" s="13" t="s">
        <v>43</v>
      </c>
      <c r="C1" s="13" t="s">
        <v>0</v>
      </c>
      <c r="D1" s="13" t="s">
        <v>1</v>
      </c>
      <c r="E1" s="13" t="s">
        <v>2</v>
      </c>
      <c r="F1" s="13" t="s">
        <v>3</v>
      </c>
      <c r="G1" s="12" t="s">
        <v>6</v>
      </c>
      <c r="H1" s="13" t="s">
        <v>7</v>
      </c>
      <c r="I1" s="13" t="s">
        <v>8</v>
      </c>
      <c r="J1" s="14" t="s">
        <v>9</v>
      </c>
      <c r="K1" s="15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21</v>
      </c>
      <c r="V1" s="13" t="s">
        <v>22</v>
      </c>
      <c r="W1" s="13" t="s">
        <v>23</v>
      </c>
    </row>
    <row r="2" spans="1:23" ht="15" customHeight="1" x14ac:dyDescent="0.25">
      <c r="A2" s="9">
        <v>43405</v>
      </c>
      <c r="B2" s="5" t="str">
        <f t="shared" ref="B2" si="0">MID(F2,10,1)&amp;MID(F2,7,2)&amp;MID(F2,4,2)</f>
        <v>KF7LA</v>
      </c>
      <c r="C2" s="5" t="s">
        <v>59</v>
      </c>
      <c r="D2" s="5" t="s">
        <v>44</v>
      </c>
      <c r="E2" s="5" t="s">
        <v>45</v>
      </c>
      <c r="F2" s="5" t="s">
        <v>60</v>
      </c>
      <c r="G2" s="9" t="s">
        <v>61</v>
      </c>
      <c r="I2" s="5" t="s">
        <v>58</v>
      </c>
      <c r="J2" s="11">
        <v>23447.34</v>
      </c>
      <c r="K2" s="16">
        <v>60</v>
      </c>
      <c r="L2" s="5">
        <v>431.71</v>
      </c>
      <c r="M2" s="5" t="s">
        <v>25</v>
      </c>
      <c r="N2" s="5">
        <v>3.9899999999999998E-2</v>
      </c>
      <c r="O2" s="5">
        <v>3.99</v>
      </c>
      <c r="Q2" s="5">
        <v>0</v>
      </c>
      <c r="R2" s="5">
        <v>0</v>
      </c>
      <c r="S2" s="5">
        <v>150</v>
      </c>
      <c r="T2" s="5" t="s">
        <v>27</v>
      </c>
      <c r="U2" s="5" t="s">
        <v>56</v>
      </c>
      <c r="V2" s="5" t="s">
        <v>57</v>
      </c>
      <c r="W2" s="5">
        <v>68005</v>
      </c>
    </row>
  </sheetData>
  <autoFilter ref="A1:W2" xr:uid="{00000000-0009-0000-0000-000004000000}"/>
  <pageMargins left="0.75" right="0.75" top="1" bottom="1" header="0.5" footer="0.5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Z2"/>
  <sheetViews>
    <sheetView workbookViewId="0">
      <selection activeCell="E10" sqref="E10"/>
    </sheetView>
  </sheetViews>
  <sheetFormatPr defaultRowHeight="15" x14ac:dyDescent="0.25"/>
  <cols>
    <col min="1" max="26" width="19.28515625" customWidth="1"/>
  </cols>
  <sheetData>
    <row r="1" spans="1:26" x14ac:dyDescent="0.25">
      <c r="A1" s="1" t="s">
        <v>42</v>
      </c>
      <c r="B1" s="2" t="s">
        <v>43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</row>
    <row r="2" spans="1:26" x14ac:dyDescent="0.25">
      <c r="A2" s="7">
        <v>42064</v>
      </c>
      <c r="B2" s="6" t="str">
        <f t="shared" ref="B2" si="0">MID(F2,10,1)&amp;MID(F2,7,2)&amp;MID(F2,4,2)</f>
        <v>FAU11</v>
      </c>
      <c r="C2" s="8" t="s">
        <v>52</v>
      </c>
      <c r="D2" t="s">
        <v>46</v>
      </c>
      <c r="E2" t="s">
        <v>48</v>
      </c>
      <c r="F2" t="s">
        <v>53</v>
      </c>
      <c r="G2" t="s">
        <v>24</v>
      </c>
      <c r="I2" s="8">
        <v>42061</v>
      </c>
      <c r="K2" s="8">
        <v>43887</v>
      </c>
      <c r="L2">
        <v>21687.27</v>
      </c>
      <c r="M2">
        <v>60</v>
      </c>
      <c r="N2">
        <v>0</v>
      </c>
      <c r="O2" t="s">
        <v>25</v>
      </c>
      <c r="P2">
        <v>2.8999999999999998E-2</v>
      </c>
      <c r="Q2">
        <v>2.8999999999999998E-2</v>
      </c>
      <c r="T2">
        <v>0</v>
      </c>
      <c r="U2">
        <v>0</v>
      </c>
      <c r="V2">
        <v>75</v>
      </c>
      <c r="W2" t="s">
        <v>51</v>
      </c>
      <c r="X2" t="s">
        <v>26</v>
      </c>
      <c r="Y2" s="7" t="s">
        <v>47</v>
      </c>
      <c r="Z2" s="6">
        <v>28207.15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"/>
  <sheetViews>
    <sheetView workbookViewId="0">
      <selection activeCell="A11" sqref="A11"/>
    </sheetView>
  </sheetViews>
  <sheetFormatPr defaultRowHeight="15" x14ac:dyDescent="0.25"/>
  <cols>
    <col min="1" max="8" width="30.42578125" customWidth="1"/>
    <col min="9" max="9" width="30.42578125" style="10" customWidth="1"/>
    <col min="10" max="24" width="30.42578125" customWidth="1"/>
  </cols>
  <sheetData>
    <row r="1" spans="1:24" x14ac:dyDescent="0.25">
      <c r="A1" s="3" t="s">
        <v>42</v>
      </c>
      <c r="B1" s="4" t="s">
        <v>43</v>
      </c>
      <c r="C1" s="4" t="s">
        <v>41</v>
      </c>
      <c r="D1" s="4" t="s">
        <v>40</v>
      </c>
      <c r="E1" s="4" t="s">
        <v>1</v>
      </c>
      <c r="F1" s="4" t="s">
        <v>2</v>
      </c>
      <c r="G1" s="4" t="s">
        <v>3</v>
      </c>
      <c r="H1" s="4" t="s">
        <v>39</v>
      </c>
      <c r="I1" s="3" t="s">
        <v>38</v>
      </c>
      <c r="J1" s="4" t="s">
        <v>7</v>
      </c>
      <c r="K1" s="4" t="s">
        <v>37</v>
      </c>
      <c r="L1" s="4" t="s">
        <v>36</v>
      </c>
      <c r="M1" s="4" t="s">
        <v>35</v>
      </c>
      <c r="N1" s="4" t="s">
        <v>34</v>
      </c>
      <c r="O1" s="4" t="s">
        <v>33</v>
      </c>
      <c r="P1" s="4" t="s">
        <v>32</v>
      </c>
      <c r="Q1" s="4" t="s">
        <v>31</v>
      </c>
      <c r="R1" s="4" t="s">
        <v>30</v>
      </c>
      <c r="S1" s="4" t="s">
        <v>29</v>
      </c>
      <c r="T1" s="4" t="s">
        <v>12</v>
      </c>
      <c r="U1" s="4" t="s">
        <v>21</v>
      </c>
      <c r="V1" s="4" t="s">
        <v>28</v>
      </c>
      <c r="W1" s="4" t="s">
        <v>22</v>
      </c>
      <c r="X1" s="4" t="s">
        <v>23</v>
      </c>
    </row>
    <row r="2" spans="1:24" x14ac:dyDescent="0.25">
      <c r="A2" s="7">
        <v>42064</v>
      </c>
      <c r="B2" s="6" t="str">
        <f t="shared" ref="B2" si="0">MID(G2,10,1)&amp;MID(G2,7,2)&amp;MID(G2,4,2)</f>
        <v>FFLUF</v>
      </c>
      <c r="C2" s="8">
        <v>42065</v>
      </c>
      <c r="D2" t="s">
        <v>54</v>
      </c>
      <c r="E2" t="s">
        <v>44</v>
      </c>
      <c r="F2" t="s">
        <v>49</v>
      </c>
      <c r="G2" t="s">
        <v>55</v>
      </c>
      <c r="H2" t="s">
        <v>50</v>
      </c>
      <c r="I2" s="10">
        <v>42061</v>
      </c>
      <c r="K2" s="8">
        <v>43522</v>
      </c>
      <c r="L2">
        <v>48</v>
      </c>
      <c r="M2">
        <v>48819</v>
      </c>
      <c r="N2">
        <v>25612.65</v>
      </c>
      <c r="O2">
        <v>0</v>
      </c>
      <c r="P2">
        <v>48.5</v>
      </c>
      <c r="Q2">
        <v>150</v>
      </c>
      <c r="R2">
        <v>1.2099999999999999E-3</v>
      </c>
      <c r="S2">
        <v>1.2099999999999999E-3</v>
      </c>
      <c r="T2" t="s">
        <v>25</v>
      </c>
      <c r="U2" t="s">
        <v>24</v>
      </c>
      <c r="V2">
        <v>573.53</v>
      </c>
      <c r="W2" t="s">
        <v>47</v>
      </c>
      <c r="X2">
        <v>54522.15</v>
      </c>
    </row>
  </sheetData>
  <sortState xmlns:xlrd2="http://schemas.microsoft.com/office/spreadsheetml/2017/richdata2" ref="A2:X2799">
    <sortCondition ref="I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Audi US Lease</vt:lpstr>
      <vt:lpstr>US Retail</vt:lpstr>
      <vt:lpstr>R</vt:lpstr>
      <vt:lpstr>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Zollars, Jennifer</dc:creator>
  <cp:lastModifiedBy>Das, Meghna (TMP)</cp:lastModifiedBy>
  <dcterms:created xsi:type="dcterms:W3CDTF">2012-01-05T20:30:33Z</dcterms:created>
  <dcterms:modified xsi:type="dcterms:W3CDTF">2020-12-21T17:21:43Z</dcterms:modified>
</cp:coreProperties>
</file>